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Marinova\Documents\My Documents\Budjet2016\"/>
    </mc:Choice>
  </mc:AlternateContent>
  <bookViews>
    <workbookView xWindow="0" yWindow="0" windowWidth="24000" windowHeight="9135"/>
  </bookViews>
  <sheets>
    <sheet name="2300-МТИТС" sheetId="4" r:id="rId1"/>
  </sheets>
  <definedNames>
    <definedName name="_xlnm.Print_Area" localSheetId="0">'2300-МТИТС'!$B$1:$H$127</definedName>
  </definedNames>
  <calcPr calcId="152511"/>
</workbook>
</file>

<file path=xl/calcChain.xml><?xml version="1.0" encoding="utf-8"?>
<calcChain xmlns="http://schemas.openxmlformats.org/spreadsheetml/2006/main">
  <c r="D23" i="4" l="1"/>
  <c r="D126" i="4" l="1"/>
  <c r="D125" i="4" s="1"/>
  <c r="D123" i="4"/>
  <c r="D122" i="4"/>
  <c r="D121" i="4"/>
  <c r="D119" i="4" l="1"/>
  <c r="D127" i="4" s="1"/>
  <c r="D42" i="4"/>
  <c r="D104" i="4"/>
  <c r="D98" i="4"/>
  <c r="D88" i="4"/>
  <c r="D82" i="4"/>
  <c r="D72" i="4"/>
  <c r="D66" i="4"/>
  <c r="D56" i="4"/>
  <c r="D50" i="4"/>
  <c r="D77" i="4" l="1"/>
  <c r="D18" i="4" s="1"/>
  <c r="D93" i="4"/>
  <c r="D19" i="4" s="1"/>
  <c r="D61" i="4"/>
  <c r="D16" i="4" s="1"/>
  <c r="D109" i="4"/>
  <c r="D20" i="4" s="1"/>
  <c r="D36" i="4"/>
  <c r="D17" i="4" l="1"/>
  <c r="D45" i="4"/>
  <c r="D15" i="4" s="1"/>
  <c r="D14" i="4" s="1"/>
  <c r="D24" i="4" l="1"/>
</calcChain>
</file>

<file path=xl/sharedStrings.xml><?xml version="1.0" encoding="utf-8"?>
<sst xmlns="http://schemas.openxmlformats.org/spreadsheetml/2006/main" count="171" uniqueCount="97">
  <si>
    <t>№</t>
  </si>
  <si>
    <t>Показатели</t>
  </si>
  <si>
    <t>I.</t>
  </si>
  <si>
    <t>ПРИХОДИ, ПОМОЩИ И ДАРЕНИЯ</t>
  </si>
  <si>
    <t>Разходи по области на политики и бюджетни програми</t>
  </si>
  <si>
    <t>1.</t>
  </si>
  <si>
    <t>Неданъчни приходи</t>
  </si>
  <si>
    <t>Наименование на областта на политика / бюджетната програма</t>
  </si>
  <si>
    <t>Сума
(в лева)</t>
  </si>
  <si>
    <t>II.</t>
  </si>
  <si>
    <t>хххх-хх-хх</t>
  </si>
  <si>
    <t>Бюджетна програма ………………………………</t>
  </si>
  <si>
    <t>в т.ч.</t>
  </si>
  <si>
    <t>1.1.</t>
  </si>
  <si>
    <t>Персонал</t>
  </si>
  <si>
    <t>1.2.</t>
  </si>
  <si>
    <t>1.2.1.</t>
  </si>
  <si>
    <t> Субсидии за нефинансови предприятия</t>
  </si>
  <si>
    <t>Други бюджетни програми:</t>
  </si>
  <si>
    <t>1.2.1.1.</t>
  </si>
  <si>
    <t>1.2.1.2.</t>
  </si>
  <si>
    <t>Капиталови разходи</t>
  </si>
  <si>
    <t>III.</t>
  </si>
  <si>
    <t>БЮДЖЕТНИ ВЗАИМООТНОШЕНИЯ (ТРАНСФЕРИ) – (+/-)</t>
  </si>
  <si>
    <t> </t>
  </si>
  <si>
    <t>Общо:</t>
  </si>
  <si>
    <t>Бюджетно взаимоотношение с централния бюджет (+/-)</t>
  </si>
  <si>
    <t>2.</t>
  </si>
  <si>
    <t>Бюджетни взаимоотношения с други бюджетни организации (+/-)</t>
  </si>
  <si>
    <t>2.1.</t>
  </si>
  <si>
    <t>3.</t>
  </si>
  <si>
    <t>Трансфери между бюджети и сметки за средствата от Европейския съюз (+/-)</t>
  </si>
  <si>
    <t>3.1.</t>
  </si>
  <si>
    <t>IV.</t>
  </si>
  <si>
    <t>БЮДЖЕТНО САЛДО (І-ІІ+ІІІ)</t>
  </si>
  <si>
    <t>V.</t>
  </si>
  <si>
    <t>ОПЕРАЦИИ В ЧАСТТА НА ФИНАНСИРАНЕТО – НЕТО</t>
  </si>
  <si>
    <t>Разходи по програмата</t>
  </si>
  <si>
    <t>I. Общо ведомствени разходи</t>
  </si>
  <si>
    <t>от тях за:</t>
  </si>
  <si>
    <t>Наименование на областта на политика/бюджетната програма</t>
  </si>
  <si>
    <t>Издръжка</t>
  </si>
  <si>
    <t>Политика в областта на транспорта</t>
  </si>
  <si>
    <t>Политика в областта на съобщенията, електронното управление, информационните технологии</t>
  </si>
  <si>
    <t>Бюджетна програма „Административно обслужване, медицинска и психологическа експертиза“</t>
  </si>
  <si>
    <t>II. Администрирани разходни параграфи по бюджета</t>
  </si>
  <si>
    <t>Всичко:</t>
  </si>
  <si>
    <t>…………………………..</t>
  </si>
  <si>
    <t>ІІІ. Общо разходи (I+II)</t>
  </si>
  <si>
    <t>Таблицата се попълва за всяка програма поотделно.</t>
  </si>
  <si>
    <t>Разходи</t>
  </si>
  <si>
    <t>II. Администрирани разходни параграфи по бюджета - общо</t>
  </si>
  <si>
    <t>Ведомствени и администрирани разходи по бюджета за 2016 г. - общо</t>
  </si>
  <si>
    <t> 3.</t>
  </si>
  <si>
    <t> 2.</t>
  </si>
  <si>
    <t> 1.</t>
  </si>
  <si>
    <t>(хил. лв.)</t>
  </si>
  <si>
    <t>Сума</t>
  </si>
  <si>
    <t>(2) Утвърждава разпределение на разходите по ал. 1 по области на политики и бюджетни програми, както следва:  </t>
  </si>
  <si>
    <t> Възстановени суми по временна финансова помощ (+)</t>
  </si>
  <si>
    <t>Предоставена временна финансова помощ (нето)</t>
  </si>
  <si>
    <t>Разпределение на ведомствените и администрираните разходи по бюджетни програми за 2016 г.</t>
  </si>
  <si>
    <t> Предоставени трансфери (-)</t>
  </si>
  <si>
    <t> Получени трансфери (+)</t>
  </si>
  <si>
    <t>Сумата от разходите по бюджетните програми, изпълнявани в рамките на дадена област на политика, следва да отговаря на утвърдения със ЗДБРБ за 2016 г. разход по съответната област на политика.</t>
  </si>
  <si>
    <t>  Субсидии за „Български пощи“ ЕАД</t>
  </si>
  <si>
    <t>  Субсидии за „БДЖ Пътнически превози“ ЕООД</t>
  </si>
  <si>
    <t>Субсидии</t>
  </si>
  <si>
    <t>Текущи разходи</t>
  </si>
  <si>
    <t>РАЗХОДИ</t>
  </si>
  <si>
    <t>  в т.ч. приходи от държавни такси</t>
  </si>
  <si>
    <t>Класификационен код съгласно РМС № 961 (За изменение на РМС № 468) от 2015 г.</t>
  </si>
  <si>
    <t>(ДВ № 96, от  9.12.2015 г.)</t>
  </si>
  <si>
    <t>Закон за държавния бюджет на Република България за 2016 г.</t>
  </si>
  <si>
    <r>
      <t>Чл. 24.</t>
    </r>
    <r>
      <rPr>
        <sz val="12"/>
        <color rgb="FF000000"/>
        <rFont val="Verdana"/>
        <family val="2"/>
        <charset val="204"/>
      </rPr>
      <t> (1) Приема бюджета на Министерството на транспорта, информационните технологии и съобщенията за 2016 г., както следва:</t>
    </r>
  </si>
  <si>
    <r>
      <t>Показатели по отделните бюджетни програми в рамките на утвърдените със Закона за държавния бюджет на Република България за 2016 г. (ЗДБРБ за 2016 г.) разходи по области на политики и/или бюджетни програми по б</t>
    </r>
    <r>
      <rPr>
        <sz val="12"/>
        <color rgb="FF000000"/>
        <rFont val="Calibri"/>
        <family val="2"/>
        <charset val="1"/>
      </rPr>
      <t xml:space="preserve">юджета на Министерство на транспорта, информационните технологии и съобщенията за 2016 г.
(наименование на бюджетната организация) </t>
    </r>
  </si>
  <si>
    <t>Бюджетна програма "Развитие и поддръжка на транспортната инфраструктура"</t>
  </si>
  <si>
    <t>Бюджетна програма "Организация, управление на транспорта, осигуряване на безопасност, сигурност и екологосъобразност"</t>
  </si>
  <si>
    <t>Бюджетна програма "Развитие и поддържане на електронна и съобщителна инфраструктура за държавното управление"</t>
  </si>
  <si>
    <t>Бюджетна програма "Развитие на съобщенията, електронното управление и информационните технолгии"</t>
  </si>
  <si>
    <t>Бюджетна програма "Административно обслужване, медицинска и психологическа експертиза"</t>
  </si>
  <si>
    <r>
      <t>Класификационен код на програмата:  2300.01.01</t>
    </r>
    <r>
      <rPr>
        <b/>
        <sz val="12"/>
        <color rgb="FF000000"/>
        <rFont val="Times New Roman"/>
        <family val="1"/>
        <charset val="204"/>
      </rPr>
      <t xml:space="preserve">
</t>
    </r>
    <r>
      <rPr>
        <sz val="12"/>
        <color rgb="FF000000"/>
        <rFont val="Calibri"/>
        <family val="2"/>
        <charset val="1"/>
      </rPr>
      <t>Бюджетна програма  "Развитие и поддръжка на транспортната инфраструктура"
(наименование)</t>
    </r>
  </si>
  <si>
    <r>
      <t>Класификационен код на програмата:  2300.01.02</t>
    </r>
    <r>
      <rPr>
        <b/>
        <sz val="12"/>
        <color rgb="FF000000"/>
        <rFont val="Times New Roman"/>
        <family val="1"/>
        <charset val="204"/>
      </rPr>
      <t xml:space="preserve">
</t>
    </r>
    <r>
      <rPr>
        <sz val="12"/>
        <color rgb="FF000000"/>
        <rFont val="Calibri"/>
        <family val="2"/>
        <charset val="1"/>
      </rPr>
      <t>Бюджетна програма  "Организация, управление на транспорта, осигуряване на безопасност, сигурност и екологосъобразност"
(наименование)</t>
    </r>
  </si>
  <si>
    <r>
      <t>Класификационен код на програмата:  2300.02.01</t>
    </r>
    <r>
      <rPr>
        <b/>
        <sz val="12"/>
        <color rgb="FF000000"/>
        <rFont val="Times New Roman"/>
        <family val="1"/>
        <charset val="204"/>
      </rPr>
      <t xml:space="preserve">
</t>
    </r>
    <r>
      <rPr>
        <sz val="12"/>
        <color rgb="FF000000"/>
        <rFont val="Calibri"/>
        <family val="2"/>
        <charset val="1"/>
      </rPr>
      <t>Бюджетна програма  "Развитие и поддържане на електронна и съобщителна инфраструктура за държавното управление"
(наименование)</t>
    </r>
  </si>
  <si>
    <r>
      <t>Класификационен код на програмата:  2300.02.02</t>
    </r>
    <r>
      <rPr>
        <b/>
        <sz val="12"/>
        <color rgb="FF000000"/>
        <rFont val="Times New Roman"/>
        <family val="1"/>
        <charset val="204"/>
      </rPr>
      <t xml:space="preserve">
</t>
    </r>
    <r>
      <rPr>
        <sz val="12"/>
        <color rgb="FF000000"/>
        <rFont val="Calibri"/>
        <family val="2"/>
        <charset val="1"/>
      </rPr>
      <t>Бюджетна програма   "Развитие на съобщенията, електронното управление и информационните технолгии"
(наименование)</t>
    </r>
  </si>
  <si>
    <r>
      <t>Класификационен код на програмата:  2300.03.00</t>
    </r>
    <r>
      <rPr>
        <b/>
        <sz val="12"/>
        <color rgb="FF000000"/>
        <rFont val="Times New Roman"/>
        <family val="1"/>
        <charset val="204"/>
      </rPr>
      <t xml:space="preserve">
</t>
    </r>
    <r>
      <rPr>
        <sz val="12"/>
        <color rgb="FF000000"/>
        <rFont val="Calibri"/>
        <family val="2"/>
        <charset val="1"/>
      </rPr>
      <t>Бюджетна програма  "Административно обслужване, медицинска и психологическа експертиза"
(наименование)</t>
    </r>
  </si>
  <si>
    <t>Субсидии за нефинансови предприятия</t>
  </si>
  <si>
    <t>Общо разходи по бюджетните програми на Министерство на транспорта, информационните технологии и съобщенията
(наименование на бюджетната организация)</t>
  </si>
  <si>
    <t>2300.01.00</t>
  </si>
  <si>
    <t>2300.01.01</t>
  </si>
  <si>
    <t>2300.01.02</t>
  </si>
  <si>
    <t>2300.02.00</t>
  </si>
  <si>
    <t>2300.02.01</t>
  </si>
  <si>
    <t>2300.02.02</t>
  </si>
  <si>
    <t>2300.03.00</t>
  </si>
  <si>
    <t>Субсидии за нефинансови предприятия - Субсидии за превоз на пътници на територията на Република България с железопътен транспорт по дългосрочен договор за извършване на обществени превозни услуги в областта на железопътния транспорт на територията на Република България</t>
  </si>
  <si>
    <t>Субсидии за нефинансови предприятия - Субсидии за компенсиране на несправедливата финансова тежест от извършване на универсалната пощенска услуга по Закона за пощенските услуги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</si>
</sst>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2"/>
      <color rgb="FF000000"/>
      <name val="Calibri"/>
      <family val="2"/>
      <charset val="1"/>
    </font>
    <font>
      <sz val="10"/>
      <color theme="1"/>
      <name val="Times New Roman"/>
      <family val="2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0000"/>
      <name val="Calibri"/>
      <family val="2"/>
      <charset val="1"/>
    </font>
    <font>
      <sz val="12"/>
      <color theme="1"/>
      <name val="Times New Roman"/>
      <family val="2"/>
    </font>
    <font>
      <b/>
      <sz val="12"/>
      <name val="Times New Roman"/>
      <family val="1"/>
      <charset val="1"/>
    </font>
    <font>
      <b/>
      <sz val="12"/>
      <color rgb="FF000000"/>
      <name val="Verdana"/>
      <family val="2"/>
      <charset val="204"/>
    </font>
    <font>
      <sz val="12"/>
      <color rgb="FF000000"/>
      <name val="Verdana"/>
      <family val="2"/>
      <charset val="204"/>
    </font>
    <font>
      <i/>
      <sz val="12"/>
      <color rgb="FF000000"/>
      <name val="Verdana"/>
      <family val="2"/>
      <charset val="204"/>
    </font>
    <font>
      <b/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</borders>
  <cellStyleXfs count="2">
    <xf numFmtId="0" fontId="0" fillId="0" borderId="0"/>
    <xf numFmtId="0" fontId="1" fillId="0" borderId="0"/>
  </cellStyleXfs>
  <cellXfs count="56">
    <xf numFmtId="0" fontId="0" fillId="0" borderId="0" xfId="0"/>
    <xf numFmtId="0" fontId="1" fillId="0" borderId="0" xfId="1"/>
    <xf numFmtId="0" fontId="3" fillId="0" borderId="0" xfId="1" quotePrefix="1" applyFont="1" applyAlignment="1">
      <alignment horizontal="left"/>
    </xf>
    <xf numFmtId="0" fontId="2" fillId="0" borderId="0" xfId="1" quotePrefix="1" applyFont="1" applyAlignment="1">
      <alignment horizontal="left"/>
    </xf>
    <xf numFmtId="0" fontId="5" fillId="0" borderId="0" xfId="1" applyFont="1"/>
    <xf numFmtId="0" fontId="5" fillId="0" borderId="0" xfId="1" quotePrefix="1" applyFont="1" applyAlignment="1">
      <alignment horizontal="left"/>
    </xf>
    <xf numFmtId="0" fontId="6" fillId="0" borderId="0" xfId="1" applyFont="1" applyAlignment="1">
      <alignment horizontal="center" wrapText="1"/>
    </xf>
    <xf numFmtId="3" fontId="6" fillId="0" borderId="0" xfId="1" applyNumberFormat="1" applyFont="1" applyAlignment="1">
      <alignment horizontal="center" wrapText="1"/>
    </xf>
    <xf numFmtId="0" fontId="8" fillId="0" borderId="0" xfId="1" applyFont="1" applyAlignment="1">
      <alignment vertical="center" wrapText="1"/>
    </xf>
    <xf numFmtId="0" fontId="8" fillId="0" borderId="4" xfId="1" applyFont="1" applyBorder="1" applyAlignment="1">
      <alignment horizontal="center" vertical="center" wrapText="1"/>
    </xf>
    <xf numFmtId="0" fontId="4" fillId="0" borderId="0" xfId="1" applyFont="1"/>
    <xf numFmtId="0" fontId="8" fillId="0" borderId="2" xfId="1" applyFont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 wrapText="1"/>
    </xf>
    <xf numFmtId="0" fontId="8" fillId="0" borderId="3" xfId="1" applyFont="1" applyBorder="1" applyAlignment="1">
      <alignment vertical="center" wrapText="1"/>
    </xf>
    <xf numFmtId="0" fontId="8" fillId="0" borderId="2" xfId="1" applyFont="1" applyBorder="1" applyAlignment="1">
      <alignment vertical="center" wrapText="1"/>
    </xf>
    <xf numFmtId="4" fontId="8" fillId="0" borderId="2" xfId="1" applyNumberFormat="1" applyFont="1" applyBorder="1" applyAlignment="1">
      <alignment horizontal="right" vertical="center" wrapText="1"/>
    </xf>
    <xf numFmtId="0" fontId="2" fillId="0" borderId="1" xfId="1" quotePrefix="1" applyFont="1" applyBorder="1" applyAlignment="1">
      <alignment horizontal="center" wrapText="1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 wrapText="1"/>
    </xf>
    <xf numFmtId="0" fontId="9" fillId="0" borderId="2" xfId="1" applyFont="1" applyBorder="1" applyAlignment="1">
      <alignment vertical="center" wrapText="1"/>
    </xf>
    <xf numFmtId="0" fontId="10" fillId="0" borderId="1" xfId="1" applyFont="1" applyBorder="1" applyAlignment="1">
      <alignment horizontal="center"/>
    </xf>
    <xf numFmtId="0" fontId="2" fillId="0" borderId="1" xfId="1" applyFont="1" applyBorder="1"/>
    <xf numFmtId="0" fontId="11" fillId="0" borderId="1" xfId="1" applyFont="1" applyBorder="1" applyAlignment="1">
      <alignment horizontal="left" indent="1"/>
    </xf>
    <xf numFmtId="4" fontId="8" fillId="2" borderId="2" xfId="1" applyNumberFormat="1" applyFont="1" applyFill="1" applyBorder="1" applyAlignment="1">
      <alignment horizontal="right" vertical="center" wrapText="1"/>
    </xf>
    <xf numFmtId="0" fontId="11" fillId="0" borderId="1" xfId="1" applyFont="1" applyBorder="1" applyAlignment="1">
      <alignment horizontal="center"/>
    </xf>
    <xf numFmtId="0" fontId="8" fillId="0" borderId="2" xfId="1" applyFont="1" applyBorder="1" applyAlignment="1">
      <alignment horizontal="right" vertical="center" wrapText="1"/>
    </xf>
    <xf numFmtId="0" fontId="11" fillId="0" borderId="0" xfId="1" applyFont="1"/>
    <xf numFmtId="0" fontId="11" fillId="0" borderId="0" xfId="1" applyFont="1" applyBorder="1"/>
    <xf numFmtId="0" fontId="11" fillId="0" borderId="0" xfId="1" applyFont="1" applyAlignment="1">
      <alignment horizontal="center"/>
    </xf>
    <xf numFmtId="0" fontId="12" fillId="0" borderId="1" xfId="1" applyFont="1" applyBorder="1"/>
    <xf numFmtId="0" fontId="11" fillId="0" borderId="1" xfId="1" applyFont="1" applyBorder="1"/>
    <xf numFmtId="0" fontId="12" fillId="0" borderId="1" xfId="1" applyFont="1" applyBorder="1" applyAlignment="1">
      <alignment wrapText="1"/>
    </xf>
    <xf numFmtId="0" fontId="11" fillId="0" borderId="0" xfId="1" applyFont="1"/>
    <xf numFmtId="0" fontId="2" fillId="0" borderId="1" xfId="1" applyFont="1" applyBorder="1" applyAlignment="1">
      <alignment wrapText="1"/>
    </xf>
    <xf numFmtId="0" fontId="11" fillId="0" borderId="1" xfId="1" applyFont="1" applyBorder="1" applyAlignment="1">
      <alignment horizontal="left" wrapText="1" indent="1"/>
    </xf>
    <xf numFmtId="0" fontId="0" fillId="0" borderId="1" xfId="1" applyFont="1" applyBorder="1" applyAlignment="1">
      <alignment horizontal="center" wrapText="1"/>
    </xf>
    <xf numFmtId="3" fontId="11" fillId="0" borderId="1" xfId="1" applyNumberFormat="1" applyFont="1" applyBorder="1" applyAlignment="1">
      <alignment horizontal="right"/>
    </xf>
    <xf numFmtId="3" fontId="2" fillId="0" borderId="1" xfId="1" applyNumberFormat="1" applyFont="1" applyBorder="1" applyAlignment="1">
      <alignment horizontal="right"/>
    </xf>
    <xf numFmtId="0" fontId="7" fillId="0" borderId="0" xfId="1" applyFont="1" applyAlignment="1">
      <alignment horizontal="left" vertical="center" wrapText="1"/>
    </xf>
    <xf numFmtId="0" fontId="2" fillId="0" borderId="1" xfId="1" applyFont="1" applyBorder="1" applyAlignment="1">
      <alignment horizontal="center" vertical="center"/>
    </xf>
    <xf numFmtId="0" fontId="11" fillId="0" borderId="0" xfId="1" quotePrefix="1" applyFont="1" applyBorder="1" applyAlignment="1">
      <alignment horizontal="left" vertical="center" wrapText="1"/>
    </xf>
    <xf numFmtId="0" fontId="11" fillId="0" borderId="0" xfId="1" applyFont="1" applyBorder="1" applyAlignment="1">
      <alignment horizontal="left" vertical="center" wrapText="1"/>
    </xf>
    <xf numFmtId="0" fontId="2" fillId="0" borderId="0" xfId="1" quotePrefix="1" applyFont="1" applyAlignment="1">
      <alignment horizontal="center" wrapText="1"/>
    </xf>
    <xf numFmtId="0" fontId="2" fillId="0" borderId="0" xfId="1" applyFont="1" applyAlignment="1">
      <alignment horizontal="center" wrapText="1"/>
    </xf>
    <xf numFmtId="0" fontId="6" fillId="0" borderId="0" xfId="1" quotePrefix="1" applyFont="1" applyAlignment="1" applyProtection="1">
      <alignment horizontal="center" vertical="center" wrapText="1" shrinkToFit="1"/>
      <protection locked="0"/>
    </xf>
    <xf numFmtId="0" fontId="6" fillId="0" borderId="0" xfId="1" applyFont="1" applyAlignment="1" applyProtection="1">
      <alignment horizontal="center" vertical="center" wrapText="1" shrinkToFit="1"/>
      <protection locked="0"/>
    </xf>
    <xf numFmtId="0" fontId="2" fillId="0" borderId="0" xfId="1" quotePrefix="1" applyFont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0" fontId="8" fillId="0" borderId="5" xfId="1" applyFont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 wrapText="1"/>
    </xf>
    <xf numFmtId="0" fontId="11" fillId="0" borderId="0" xfId="1" applyFont="1" applyAlignment="1">
      <alignment horizontal="left" vertical="center"/>
    </xf>
    <xf numFmtId="0" fontId="2" fillId="0" borderId="0" xfId="1" quotePrefix="1" applyFont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11" fillId="0" borderId="0" xfId="1" applyFont="1"/>
    <xf numFmtId="49" fontId="13" fillId="0" borderId="1" xfId="1" applyNumberFormat="1" applyFont="1" applyBorder="1" applyAlignment="1">
      <alignment horizontal="center"/>
    </xf>
    <xf numFmtId="0" fontId="2" fillId="0" borderId="1" xfId="1" applyFont="1" applyBorder="1" applyAlignment="1">
      <alignment horizontal="left" wrapText="1" inden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128"/>
  <sheetViews>
    <sheetView tabSelected="1" topLeftCell="A77" zoomScale="98" zoomScaleNormal="98" workbookViewId="0">
      <selection activeCell="C20" sqref="C20"/>
    </sheetView>
  </sheetViews>
  <sheetFormatPr defaultColWidth="54.875" defaultRowHeight="12.75" x14ac:dyDescent="0.2"/>
  <cols>
    <col min="1" max="1" width="7.625" style="1" customWidth="1"/>
    <col min="2" max="2" width="21.375" style="1" customWidth="1"/>
    <col min="3" max="3" width="81.375" style="1" customWidth="1"/>
    <col min="4" max="6" width="13.875" style="1" customWidth="1"/>
    <col min="7" max="7" width="75.875" style="1" customWidth="1"/>
    <col min="8" max="8" width="17.5" style="1" customWidth="1"/>
    <col min="9" max="26" width="13.875" style="1" customWidth="1"/>
    <col min="27" max="16384" width="54.875" style="1"/>
  </cols>
  <sheetData>
    <row r="2" spans="2:8" ht="15.75" x14ac:dyDescent="0.25">
      <c r="B2" s="4"/>
      <c r="C2" s="4"/>
      <c r="D2" s="4"/>
      <c r="E2" s="5"/>
      <c r="F2" s="3" t="s">
        <v>73</v>
      </c>
      <c r="G2" s="4"/>
      <c r="H2" s="4"/>
    </row>
    <row r="3" spans="2:8" ht="15.75" x14ac:dyDescent="0.25">
      <c r="B3" s="4"/>
      <c r="C3" s="4"/>
      <c r="D3" s="4"/>
      <c r="E3" s="5"/>
      <c r="F3" s="2" t="s">
        <v>72</v>
      </c>
      <c r="G3" s="4"/>
      <c r="H3" s="4"/>
    </row>
    <row r="4" spans="2:8" ht="15.75" x14ac:dyDescent="0.25">
      <c r="B4" s="4"/>
      <c r="C4" s="4"/>
      <c r="D4" s="4"/>
      <c r="E4" s="4"/>
      <c r="F4" s="4"/>
      <c r="G4" s="4"/>
      <c r="H4" s="4"/>
    </row>
    <row r="5" spans="2:8" ht="15.75" x14ac:dyDescent="0.25">
      <c r="B5" s="4"/>
      <c r="C5" s="4"/>
      <c r="D5" s="4"/>
      <c r="E5" s="4"/>
      <c r="F5" s="4"/>
      <c r="G5" s="4"/>
      <c r="H5" s="4"/>
    </row>
    <row r="6" spans="2:8" ht="14.25" customHeight="1" x14ac:dyDescent="0.25">
      <c r="B6" s="44"/>
      <c r="C6" s="45"/>
      <c r="D6" s="45"/>
      <c r="E6" s="4"/>
      <c r="F6" s="38" t="s">
        <v>74</v>
      </c>
      <c r="G6" s="38"/>
      <c r="H6" s="38"/>
    </row>
    <row r="7" spans="2:8" ht="16.5" thickBot="1" x14ac:dyDescent="0.3">
      <c r="B7" s="6"/>
      <c r="C7" s="6"/>
      <c r="D7" s="7"/>
      <c r="E7" s="4"/>
      <c r="F7" s="8"/>
      <c r="G7" s="4"/>
      <c r="H7" s="4"/>
    </row>
    <row r="8" spans="2:8" ht="93.75" customHeight="1" x14ac:dyDescent="0.25">
      <c r="B8" s="46" t="s">
        <v>75</v>
      </c>
      <c r="C8" s="47"/>
      <c r="D8" s="47"/>
      <c r="E8" s="4"/>
      <c r="F8" s="48" t="s">
        <v>0</v>
      </c>
      <c r="G8" s="48" t="s">
        <v>1</v>
      </c>
      <c r="H8" s="9" t="s">
        <v>57</v>
      </c>
    </row>
    <row r="9" spans="2:8" ht="16.5" thickBot="1" x14ac:dyDescent="0.3">
      <c r="B9" s="10"/>
      <c r="C9" s="10"/>
      <c r="D9" s="10"/>
      <c r="E9" s="4"/>
      <c r="F9" s="49"/>
      <c r="G9" s="49"/>
      <c r="H9" s="11" t="s">
        <v>56</v>
      </c>
    </row>
    <row r="10" spans="2:8" ht="16.5" thickBot="1" x14ac:dyDescent="0.3">
      <c r="B10" s="10"/>
      <c r="C10" s="10"/>
      <c r="D10" s="10"/>
      <c r="E10" s="4"/>
      <c r="F10" s="12"/>
      <c r="G10" s="11">
        <v>1</v>
      </c>
      <c r="H10" s="11">
        <v>2</v>
      </c>
    </row>
    <row r="11" spans="2:8" ht="16.5" thickBot="1" x14ac:dyDescent="0.3">
      <c r="B11" s="39" t="s">
        <v>4</v>
      </c>
      <c r="C11" s="39"/>
      <c r="D11" s="39"/>
      <c r="E11" s="4"/>
      <c r="F11" s="13" t="s">
        <v>2</v>
      </c>
      <c r="G11" s="14" t="s">
        <v>3</v>
      </c>
      <c r="H11" s="15">
        <v>55613.5</v>
      </c>
    </row>
    <row r="12" spans="2:8" ht="63.75" thickBot="1" x14ac:dyDescent="0.3">
      <c r="B12" s="16" t="s">
        <v>71</v>
      </c>
      <c r="C12" s="17" t="s">
        <v>7</v>
      </c>
      <c r="D12" s="18" t="s">
        <v>8</v>
      </c>
      <c r="E12" s="4"/>
      <c r="F12" s="13" t="s">
        <v>5</v>
      </c>
      <c r="G12" s="19" t="s">
        <v>6</v>
      </c>
      <c r="H12" s="15">
        <v>55613.5</v>
      </c>
    </row>
    <row r="13" spans="2:8" ht="16.5" thickBot="1" x14ac:dyDescent="0.3">
      <c r="B13" s="17"/>
      <c r="C13" s="17"/>
      <c r="D13" s="17"/>
      <c r="E13" s="4"/>
      <c r="F13" s="13"/>
      <c r="G13" s="14" t="s">
        <v>70</v>
      </c>
      <c r="H13" s="15">
        <v>23543.5</v>
      </c>
    </row>
    <row r="14" spans="2:8" ht="16.5" thickBot="1" x14ac:dyDescent="0.3">
      <c r="B14" s="20" t="s">
        <v>88</v>
      </c>
      <c r="C14" s="21" t="s">
        <v>42</v>
      </c>
      <c r="D14" s="37">
        <f>+D15+D16</f>
        <v>212740700</v>
      </c>
      <c r="E14" s="4"/>
      <c r="F14" s="13" t="s">
        <v>9</v>
      </c>
      <c r="G14" s="14" t="s">
        <v>69</v>
      </c>
      <c r="H14" s="15">
        <v>255211.2</v>
      </c>
    </row>
    <row r="15" spans="2:8" ht="16.5" thickBot="1" x14ac:dyDescent="0.3">
      <c r="B15" s="54" t="s">
        <v>89</v>
      </c>
      <c r="C15" s="22" t="s">
        <v>76</v>
      </c>
      <c r="D15" s="36">
        <f>D45</f>
        <v>1505900</v>
      </c>
      <c r="E15" s="4"/>
      <c r="F15" s="13" t="s">
        <v>5</v>
      </c>
      <c r="G15" s="19" t="s">
        <v>68</v>
      </c>
      <c r="H15" s="15">
        <v>245572</v>
      </c>
    </row>
    <row r="16" spans="2:8" ht="32.25" thickBot="1" x14ac:dyDescent="0.3">
      <c r="B16" s="54" t="s">
        <v>90</v>
      </c>
      <c r="C16" s="34" t="s">
        <v>77</v>
      </c>
      <c r="D16" s="36">
        <f>D61</f>
        <v>211234800</v>
      </c>
      <c r="E16" s="4"/>
      <c r="F16" s="13"/>
      <c r="G16" s="14" t="s">
        <v>12</v>
      </c>
      <c r="H16" s="14"/>
    </row>
    <row r="17" spans="2:8" ht="40.5" customHeight="1" thickBot="1" x14ac:dyDescent="0.3">
      <c r="B17" s="20" t="s">
        <v>91</v>
      </c>
      <c r="C17" s="33" t="s">
        <v>43</v>
      </c>
      <c r="D17" s="37">
        <f>+D18+D19</f>
        <v>24246900</v>
      </c>
      <c r="E17" s="4"/>
      <c r="F17" s="13" t="s">
        <v>13</v>
      </c>
      <c r="G17" s="14" t="s">
        <v>14</v>
      </c>
      <c r="H17" s="15">
        <v>32769.199999999997</v>
      </c>
    </row>
    <row r="18" spans="2:8" ht="32.25" thickBot="1" x14ac:dyDescent="0.3">
      <c r="B18" s="54" t="s">
        <v>92</v>
      </c>
      <c r="C18" s="34" t="s">
        <v>78</v>
      </c>
      <c r="D18" s="36">
        <f>D77</f>
        <v>10754900</v>
      </c>
      <c r="E18" s="4"/>
      <c r="F18" s="13" t="s">
        <v>15</v>
      </c>
      <c r="G18" s="14" t="s">
        <v>67</v>
      </c>
      <c r="H18" s="15">
        <v>187500</v>
      </c>
    </row>
    <row r="19" spans="2:8" ht="32.25" thickBot="1" x14ac:dyDescent="0.3">
      <c r="B19" s="54" t="s">
        <v>93</v>
      </c>
      <c r="C19" s="34" t="s">
        <v>79</v>
      </c>
      <c r="D19" s="36">
        <f>D93</f>
        <v>13492000</v>
      </c>
      <c r="E19" s="4"/>
      <c r="F19" s="13" t="s">
        <v>16</v>
      </c>
      <c r="G19" s="14" t="s">
        <v>17</v>
      </c>
      <c r="H19" s="15">
        <v>187500</v>
      </c>
    </row>
    <row r="20" spans="2:8" ht="16.5" thickBot="1" x14ac:dyDescent="0.3">
      <c r="B20" s="20" t="s">
        <v>10</v>
      </c>
      <c r="C20" s="21" t="s">
        <v>18</v>
      </c>
      <c r="D20" s="37">
        <f>+D21+D22</f>
        <v>0</v>
      </c>
      <c r="E20" s="4"/>
      <c r="F20" s="13" t="s">
        <v>19</v>
      </c>
      <c r="G20" s="14" t="s">
        <v>66</v>
      </c>
      <c r="H20" s="15">
        <v>175000</v>
      </c>
    </row>
    <row r="21" spans="2:8" ht="16.5" thickBot="1" x14ac:dyDescent="0.3">
      <c r="B21" s="20" t="s">
        <v>10</v>
      </c>
      <c r="C21" s="34" t="s">
        <v>11</v>
      </c>
      <c r="D21" s="36"/>
      <c r="E21" s="4"/>
      <c r="F21" s="13" t="s">
        <v>20</v>
      </c>
      <c r="G21" s="14" t="s">
        <v>65</v>
      </c>
      <c r="H21" s="15">
        <v>12500</v>
      </c>
    </row>
    <row r="22" spans="2:8" ht="16.5" thickBot="1" x14ac:dyDescent="0.3">
      <c r="B22" s="20" t="s">
        <v>10</v>
      </c>
      <c r="C22" s="22" t="s">
        <v>11</v>
      </c>
      <c r="D22" s="36"/>
      <c r="E22" s="4"/>
      <c r="F22" s="13" t="s">
        <v>27</v>
      </c>
      <c r="G22" s="19" t="s">
        <v>21</v>
      </c>
      <c r="H22" s="15">
        <v>9639.2000000000007</v>
      </c>
    </row>
    <row r="23" spans="2:8" ht="32.25" thickBot="1" x14ac:dyDescent="0.3">
      <c r="B23" s="20" t="s">
        <v>94</v>
      </c>
      <c r="C23" s="55" t="s">
        <v>80</v>
      </c>
      <c r="D23" s="37">
        <f>D109</f>
        <v>18223600</v>
      </c>
      <c r="E23" s="4"/>
      <c r="F23" s="13" t="s">
        <v>22</v>
      </c>
      <c r="G23" s="14" t="s">
        <v>23</v>
      </c>
      <c r="H23" s="23">
        <v>164597.70000000001</v>
      </c>
    </row>
    <row r="24" spans="2:8" ht="16.5" thickBot="1" x14ac:dyDescent="0.3">
      <c r="B24" s="24" t="s">
        <v>24</v>
      </c>
      <c r="C24" s="21" t="s">
        <v>25</v>
      </c>
      <c r="D24" s="37">
        <f>+D23+D20+D17+D14</f>
        <v>255211200</v>
      </c>
      <c r="E24" s="4"/>
      <c r="F24" s="13" t="s">
        <v>5</v>
      </c>
      <c r="G24" s="14" t="s">
        <v>26</v>
      </c>
      <c r="H24" s="23">
        <v>155899.6</v>
      </c>
    </row>
    <row r="25" spans="2:8" ht="33" customHeight="1" thickBot="1" x14ac:dyDescent="0.3">
      <c r="B25" s="40" t="s">
        <v>64</v>
      </c>
      <c r="C25" s="41"/>
      <c r="D25" s="41"/>
      <c r="E25" s="4"/>
      <c r="F25" s="13" t="s">
        <v>27</v>
      </c>
      <c r="G25" s="14" t="s">
        <v>28</v>
      </c>
      <c r="H25" s="23">
        <v>9100</v>
      </c>
    </row>
    <row r="26" spans="2:8" ht="16.5" thickBot="1" x14ac:dyDescent="0.3">
      <c r="B26" s="10"/>
      <c r="C26" s="10"/>
      <c r="D26" s="10"/>
      <c r="E26" s="4"/>
      <c r="F26" s="13" t="s">
        <v>29</v>
      </c>
      <c r="G26" s="19" t="s">
        <v>63</v>
      </c>
      <c r="H26" s="23">
        <v>9100</v>
      </c>
    </row>
    <row r="27" spans="2:8" ht="30.75" thickBot="1" x14ac:dyDescent="0.3">
      <c r="B27" s="10"/>
      <c r="C27" s="10"/>
      <c r="D27" s="10"/>
      <c r="E27" s="4"/>
      <c r="F27" s="13" t="s">
        <v>30</v>
      </c>
      <c r="G27" s="14" t="s">
        <v>31</v>
      </c>
      <c r="H27" s="25">
        <v>-401.9</v>
      </c>
    </row>
    <row r="28" spans="2:8" ht="16.5" thickBot="1" x14ac:dyDescent="0.3">
      <c r="B28" s="10"/>
      <c r="C28" s="10"/>
      <c r="D28" s="10"/>
      <c r="E28" s="4"/>
      <c r="F28" s="13" t="s">
        <v>32</v>
      </c>
      <c r="G28" s="19" t="s">
        <v>62</v>
      </c>
      <c r="H28" s="25">
        <v>-401.9</v>
      </c>
    </row>
    <row r="29" spans="2:8" ht="16.5" thickBot="1" x14ac:dyDescent="0.3">
      <c r="B29" s="10"/>
      <c r="C29" s="10"/>
      <c r="D29" s="10"/>
      <c r="E29" s="4"/>
      <c r="F29" s="13" t="s">
        <v>33</v>
      </c>
      <c r="G29" s="14" t="s">
        <v>34</v>
      </c>
      <c r="H29" s="15">
        <v>-35000</v>
      </c>
    </row>
    <row r="30" spans="2:8" ht="16.5" thickBot="1" x14ac:dyDescent="0.3">
      <c r="B30" s="26"/>
      <c r="C30" s="10"/>
      <c r="D30" s="10"/>
      <c r="E30" s="4"/>
      <c r="F30" s="13" t="s">
        <v>35</v>
      </c>
      <c r="G30" s="14" t="s">
        <v>36</v>
      </c>
      <c r="H30" s="15">
        <v>35000</v>
      </c>
    </row>
    <row r="31" spans="2:8" ht="16.5" thickBot="1" x14ac:dyDescent="0.3">
      <c r="B31" s="26"/>
      <c r="C31" s="26"/>
      <c r="D31" s="26"/>
      <c r="E31" s="4"/>
      <c r="F31" s="13"/>
      <c r="G31" s="14" t="s">
        <v>12</v>
      </c>
      <c r="H31" s="14"/>
    </row>
    <row r="32" spans="2:8" ht="15" customHeight="1" thickBot="1" x14ac:dyDescent="0.3">
      <c r="B32" s="42" t="s">
        <v>61</v>
      </c>
      <c r="C32" s="43"/>
      <c r="D32" s="43"/>
      <c r="E32" s="4"/>
      <c r="F32" s="13" t="s">
        <v>5</v>
      </c>
      <c r="G32" s="14" t="s">
        <v>60</v>
      </c>
      <c r="H32" s="15">
        <v>35000</v>
      </c>
    </row>
    <row r="33" spans="2:8" ht="16.5" thickBot="1" x14ac:dyDescent="0.3">
      <c r="B33" s="26"/>
      <c r="C33" s="27"/>
      <c r="D33" s="27"/>
      <c r="E33" s="4"/>
      <c r="F33" s="13" t="s">
        <v>13</v>
      </c>
      <c r="G33" s="19" t="s">
        <v>59</v>
      </c>
      <c r="H33" s="15">
        <v>35000</v>
      </c>
    </row>
    <row r="34" spans="2:8" ht="47.25" x14ac:dyDescent="0.25">
      <c r="B34" s="28"/>
      <c r="C34" s="35" t="s">
        <v>81</v>
      </c>
      <c r="D34" s="17"/>
      <c r="E34" s="4"/>
      <c r="F34" s="4"/>
      <c r="G34" s="4"/>
      <c r="H34" s="4"/>
    </row>
    <row r="35" spans="2:8" ht="31.5" x14ac:dyDescent="0.25">
      <c r="B35" s="28"/>
      <c r="C35" s="17" t="s">
        <v>37</v>
      </c>
      <c r="D35" s="18" t="s">
        <v>8</v>
      </c>
      <c r="E35" s="4"/>
      <c r="F35" s="38" t="s">
        <v>58</v>
      </c>
      <c r="G35" s="38"/>
      <c r="H35" s="38"/>
    </row>
    <row r="36" spans="2:8" ht="16.5" thickBot="1" x14ac:dyDescent="0.3">
      <c r="B36" s="26"/>
      <c r="C36" s="21" t="s">
        <v>38</v>
      </c>
      <c r="D36" s="37">
        <f>+D38+D39+D40</f>
        <v>1505900</v>
      </c>
      <c r="E36" s="4"/>
      <c r="F36" s="8"/>
      <c r="G36" s="4"/>
      <c r="H36" s="4"/>
    </row>
    <row r="37" spans="2:8" ht="15.75" x14ac:dyDescent="0.25">
      <c r="B37" s="26"/>
      <c r="C37" s="29" t="s">
        <v>39</v>
      </c>
      <c r="D37" s="36"/>
      <c r="E37" s="4"/>
      <c r="F37" s="48" t="s">
        <v>0</v>
      </c>
      <c r="G37" s="48" t="s">
        <v>40</v>
      </c>
      <c r="H37" s="9" t="s">
        <v>57</v>
      </c>
    </row>
    <row r="38" spans="2:8" ht="16.5" thickBot="1" x14ac:dyDescent="0.3">
      <c r="B38" s="26"/>
      <c r="C38" s="30" t="s">
        <v>14</v>
      </c>
      <c r="D38" s="36"/>
      <c r="E38" s="4"/>
      <c r="F38" s="49"/>
      <c r="G38" s="49"/>
      <c r="H38" s="11" t="s">
        <v>56</v>
      </c>
    </row>
    <row r="39" spans="2:8" ht="16.5" thickBot="1" x14ac:dyDescent="0.3">
      <c r="B39" s="26"/>
      <c r="C39" s="30" t="s">
        <v>41</v>
      </c>
      <c r="D39" s="36"/>
      <c r="E39" s="4"/>
      <c r="F39" s="13"/>
      <c r="G39" s="11">
        <v>1</v>
      </c>
      <c r="H39" s="11">
        <v>2</v>
      </c>
    </row>
    <row r="40" spans="2:8" ht="16.5" thickBot="1" x14ac:dyDescent="0.3">
      <c r="B40" s="26"/>
      <c r="C40" s="30" t="s">
        <v>21</v>
      </c>
      <c r="D40" s="36">
        <v>1505900</v>
      </c>
      <c r="E40" s="4"/>
      <c r="F40" s="13" t="s">
        <v>55</v>
      </c>
      <c r="G40" s="14" t="s">
        <v>42</v>
      </c>
      <c r="H40" s="15">
        <v>212740.7</v>
      </c>
    </row>
    <row r="41" spans="2:8" ht="30.75" thickBot="1" x14ac:dyDescent="0.3">
      <c r="B41" s="26"/>
      <c r="C41" s="21" t="s">
        <v>24</v>
      </c>
      <c r="D41" s="36"/>
      <c r="E41" s="4"/>
      <c r="F41" s="13" t="s">
        <v>54</v>
      </c>
      <c r="G41" s="14" t="s">
        <v>43</v>
      </c>
      <c r="H41" s="15">
        <v>24246.9</v>
      </c>
    </row>
    <row r="42" spans="2:8" ht="30.75" thickBot="1" x14ac:dyDescent="0.3">
      <c r="B42" s="26"/>
      <c r="C42" s="21" t="s">
        <v>45</v>
      </c>
      <c r="D42" s="37">
        <f>D44</f>
        <v>0</v>
      </c>
      <c r="E42" s="4"/>
      <c r="F42" s="13" t="s">
        <v>53</v>
      </c>
      <c r="G42" s="14" t="s">
        <v>44</v>
      </c>
      <c r="H42" s="15">
        <v>18223.599999999999</v>
      </c>
    </row>
    <row r="43" spans="2:8" ht="16.5" thickBot="1" x14ac:dyDescent="0.3">
      <c r="B43" s="26"/>
      <c r="C43" s="29" t="s">
        <v>39</v>
      </c>
      <c r="D43" s="36"/>
      <c r="E43" s="4"/>
      <c r="F43" s="13"/>
      <c r="G43" s="14" t="s">
        <v>46</v>
      </c>
      <c r="H43" s="15">
        <v>255211.2</v>
      </c>
    </row>
    <row r="44" spans="2:8" ht="15.75" x14ac:dyDescent="0.25">
      <c r="B44" s="32"/>
      <c r="C44" s="31"/>
      <c r="D44" s="37"/>
      <c r="E44" s="4"/>
      <c r="F44" s="4"/>
      <c r="G44" s="4"/>
      <c r="H44" s="4"/>
    </row>
    <row r="45" spans="2:8" ht="15.75" x14ac:dyDescent="0.25">
      <c r="B45" s="26"/>
      <c r="C45" s="21" t="s">
        <v>48</v>
      </c>
      <c r="D45" s="37">
        <f>+D42+D36</f>
        <v>1505900</v>
      </c>
      <c r="E45" s="4"/>
      <c r="F45" s="4"/>
      <c r="G45" s="4"/>
      <c r="H45" s="4"/>
    </row>
    <row r="46" spans="2:8" ht="15.75" x14ac:dyDescent="0.25">
      <c r="B46" s="50" t="s">
        <v>49</v>
      </c>
      <c r="C46" s="50"/>
      <c r="D46" s="50"/>
      <c r="E46" s="4"/>
      <c r="F46" s="4"/>
      <c r="G46" s="4"/>
      <c r="H46" s="4"/>
    </row>
    <row r="47" spans="2:8" ht="15.75" x14ac:dyDescent="0.25">
      <c r="B47" s="10"/>
      <c r="C47" s="10"/>
      <c r="D47" s="10"/>
      <c r="E47" s="4"/>
      <c r="F47" s="4"/>
      <c r="G47" s="4"/>
      <c r="H47" s="4"/>
    </row>
    <row r="48" spans="2:8" ht="63" x14ac:dyDescent="0.25">
      <c r="B48" s="10"/>
      <c r="C48" s="35" t="s">
        <v>82</v>
      </c>
      <c r="D48" s="17"/>
      <c r="E48" s="4"/>
      <c r="F48" s="4"/>
      <c r="G48" s="4"/>
      <c r="H48" s="4"/>
    </row>
    <row r="49" spans="2:8" ht="31.5" x14ac:dyDescent="0.25">
      <c r="B49" s="10"/>
      <c r="C49" s="17" t="s">
        <v>37</v>
      </c>
      <c r="D49" s="18" t="s">
        <v>8</v>
      </c>
      <c r="E49" s="4"/>
      <c r="F49" s="4"/>
      <c r="G49" s="4"/>
      <c r="H49" s="4"/>
    </row>
    <row r="50" spans="2:8" ht="15.75" x14ac:dyDescent="0.25">
      <c r="B50" s="10"/>
      <c r="C50" s="21" t="s">
        <v>38</v>
      </c>
      <c r="D50" s="37">
        <f>+D52+D53+D54</f>
        <v>36234800</v>
      </c>
      <c r="E50" s="4"/>
      <c r="F50" s="4"/>
      <c r="G50" s="4"/>
      <c r="H50" s="4"/>
    </row>
    <row r="51" spans="2:8" ht="15.75" x14ac:dyDescent="0.25">
      <c r="B51" s="10"/>
      <c r="C51" s="29" t="s">
        <v>39</v>
      </c>
      <c r="D51" s="36"/>
      <c r="E51" s="4"/>
      <c r="F51" s="4"/>
      <c r="G51" s="4"/>
      <c r="H51" s="4"/>
    </row>
    <row r="52" spans="2:8" ht="15.75" x14ac:dyDescent="0.25">
      <c r="B52" s="10"/>
      <c r="C52" s="30" t="s">
        <v>14</v>
      </c>
      <c r="D52" s="36">
        <v>18014300</v>
      </c>
      <c r="E52" s="4"/>
      <c r="F52" s="4"/>
      <c r="G52" s="4"/>
      <c r="H52" s="4"/>
    </row>
    <row r="53" spans="2:8" ht="15.75" x14ac:dyDescent="0.25">
      <c r="B53" s="10"/>
      <c r="C53" s="30" t="s">
        <v>41</v>
      </c>
      <c r="D53" s="36">
        <v>16047700</v>
      </c>
      <c r="E53" s="4"/>
      <c r="F53" s="4"/>
      <c r="G53" s="4"/>
      <c r="H53" s="4"/>
    </row>
    <row r="54" spans="2:8" ht="15.75" x14ac:dyDescent="0.25">
      <c r="B54" s="10"/>
      <c r="C54" s="30" t="s">
        <v>21</v>
      </c>
      <c r="D54" s="36">
        <v>2172800</v>
      </c>
      <c r="E54" s="4"/>
      <c r="F54" s="4"/>
      <c r="G54" s="4"/>
      <c r="H54" s="4"/>
    </row>
    <row r="55" spans="2:8" ht="15.75" x14ac:dyDescent="0.25">
      <c r="B55" s="10"/>
      <c r="C55" s="21" t="s">
        <v>24</v>
      </c>
      <c r="D55" s="36"/>
      <c r="E55" s="4"/>
      <c r="F55" s="4"/>
      <c r="G55" s="4"/>
      <c r="H55" s="4"/>
    </row>
    <row r="56" spans="2:8" ht="15.75" x14ac:dyDescent="0.25">
      <c r="B56" s="10"/>
      <c r="C56" s="21" t="s">
        <v>45</v>
      </c>
      <c r="D56" s="37">
        <f>+D58+D59</f>
        <v>175000000</v>
      </c>
      <c r="E56" s="4"/>
      <c r="F56" s="4"/>
      <c r="G56" s="4"/>
      <c r="H56" s="4"/>
    </row>
    <row r="57" spans="2:8" ht="15.75" x14ac:dyDescent="0.25">
      <c r="B57" s="10"/>
      <c r="C57" s="29" t="s">
        <v>39</v>
      </c>
      <c r="D57" s="36"/>
      <c r="E57" s="4"/>
      <c r="F57" s="4"/>
      <c r="G57" s="4"/>
      <c r="H57" s="4"/>
    </row>
    <row r="58" spans="2:8" ht="63" x14ac:dyDescent="0.25">
      <c r="B58" s="10"/>
      <c r="C58" s="31" t="s">
        <v>95</v>
      </c>
      <c r="D58" s="36">
        <v>175000000</v>
      </c>
      <c r="E58" s="4"/>
      <c r="F58" s="4"/>
      <c r="G58" s="4"/>
      <c r="H58" s="4"/>
    </row>
    <row r="59" spans="2:8" ht="15.75" x14ac:dyDescent="0.25">
      <c r="B59" s="10"/>
      <c r="C59" s="31"/>
      <c r="D59" s="37"/>
      <c r="E59" s="4"/>
      <c r="F59" s="4"/>
      <c r="G59" s="4"/>
      <c r="H59" s="4"/>
    </row>
    <row r="60" spans="2:8" ht="15.75" x14ac:dyDescent="0.25">
      <c r="B60" s="10"/>
      <c r="C60" s="29" t="s">
        <v>47</v>
      </c>
      <c r="D60" s="37"/>
      <c r="E60" s="4"/>
      <c r="F60" s="4"/>
      <c r="G60" s="4"/>
      <c r="H60" s="4"/>
    </row>
    <row r="61" spans="2:8" ht="15.75" x14ac:dyDescent="0.25">
      <c r="B61" s="10"/>
      <c r="C61" s="21" t="s">
        <v>48</v>
      </c>
      <c r="D61" s="37">
        <f>+D56+D50</f>
        <v>211234800</v>
      </c>
      <c r="E61" s="4"/>
      <c r="F61" s="4"/>
      <c r="G61" s="4"/>
      <c r="H61" s="4"/>
    </row>
    <row r="62" spans="2:8" ht="15.75" x14ac:dyDescent="0.25">
      <c r="B62" s="10"/>
      <c r="C62" s="10"/>
      <c r="D62" s="10"/>
      <c r="E62" s="4"/>
      <c r="F62" s="4"/>
      <c r="G62" s="4"/>
      <c r="H62" s="4"/>
    </row>
    <row r="63" spans="2:8" ht="15.75" x14ac:dyDescent="0.25">
      <c r="B63" s="10"/>
      <c r="C63" s="10"/>
      <c r="D63" s="10"/>
      <c r="E63" s="4"/>
      <c r="F63" s="4"/>
      <c r="G63" s="4"/>
      <c r="H63" s="4"/>
    </row>
    <row r="64" spans="2:8" ht="63" x14ac:dyDescent="0.25">
      <c r="B64" s="10"/>
      <c r="C64" s="35" t="s">
        <v>83</v>
      </c>
      <c r="D64" s="17"/>
      <c r="E64" s="4"/>
      <c r="F64" s="4"/>
      <c r="G64" s="4"/>
      <c r="H64" s="4"/>
    </row>
    <row r="65" spans="2:8" ht="31.5" x14ac:dyDescent="0.25">
      <c r="B65" s="10"/>
      <c r="C65" s="17" t="s">
        <v>37</v>
      </c>
      <c r="D65" s="18" t="s">
        <v>8</v>
      </c>
      <c r="E65" s="4"/>
      <c r="F65" s="4"/>
      <c r="G65" s="4"/>
      <c r="H65" s="4"/>
    </row>
    <row r="66" spans="2:8" ht="15.75" x14ac:dyDescent="0.25">
      <c r="B66" s="10"/>
      <c r="C66" s="21" t="s">
        <v>38</v>
      </c>
      <c r="D66" s="37">
        <f>+D68+D69+D70</f>
        <v>10754900</v>
      </c>
      <c r="E66" s="4"/>
      <c r="F66" s="4"/>
      <c r="G66" s="4"/>
      <c r="H66" s="4"/>
    </row>
    <row r="67" spans="2:8" ht="15.75" x14ac:dyDescent="0.25">
      <c r="B67" s="10"/>
      <c r="C67" s="29" t="s">
        <v>39</v>
      </c>
      <c r="D67" s="36"/>
      <c r="E67" s="4"/>
      <c r="F67" s="4"/>
      <c r="G67" s="4"/>
      <c r="H67" s="4"/>
    </row>
    <row r="68" spans="2:8" ht="15.75" x14ac:dyDescent="0.25">
      <c r="B68" s="10"/>
      <c r="C68" s="30" t="s">
        <v>14</v>
      </c>
      <c r="D68" s="36">
        <v>6181600</v>
      </c>
      <c r="E68" s="4"/>
      <c r="F68" s="4"/>
      <c r="G68" s="4"/>
      <c r="H68" s="4"/>
    </row>
    <row r="69" spans="2:8" ht="15.75" x14ac:dyDescent="0.25">
      <c r="B69" s="10"/>
      <c r="C69" s="30" t="s">
        <v>41</v>
      </c>
      <c r="D69" s="36">
        <v>4573300</v>
      </c>
      <c r="E69" s="4"/>
      <c r="F69" s="4"/>
      <c r="G69" s="4"/>
      <c r="H69" s="4"/>
    </row>
    <row r="70" spans="2:8" ht="15.75" x14ac:dyDescent="0.25">
      <c r="B70" s="10"/>
      <c r="C70" s="30" t="s">
        <v>21</v>
      </c>
      <c r="D70" s="36"/>
      <c r="E70" s="4"/>
      <c r="F70" s="4"/>
      <c r="G70" s="4"/>
      <c r="H70" s="4"/>
    </row>
    <row r="71" spans="2:8" ht="15.75" x14ac:dyDescent="0.25">
      <c r="B71" s="10"/>
      <c r="C71" s="21" t="s">
        <v>24</v>
      </c>
      <c r="D71" s="36"/>
      <c r="E71" s="4"/>
      <c r="F71" s="4"/>
      <c r="G71" s="4"/>
      <c r="H71" s="4"/>
    </row>
    <row r="72" spans="2:8" ht="15.75" x14ac:dyDescent="0.25">
      <c r="B72" s="10"/>
      <c r="C72" s="21" t="s">
        <v>45</v>
      </c>
      <c r="D72" s="37">
        <f>+D74+D75</f>
        <v>0</v>
      </c>
      <c r="E72" s="4"/>
      <c r="F72" s="4"/>
      <c r="G72" s="4"/>
      <c r="H72" s="4"/>
    </row>
    <row r="73" spans="2:8" ht="15.75" x14ac:dyDescent="0.25">
      <c r="B73" s="10"/>
      <c r="C73" s="29" t="s">
        <v>39</v>
      </c>
      <c r="D73" s="36"/>
      <c r="E73" s="4"/>
      <c r="F73" s="4"/>
      <c r="G73" s="4"/>
      <c r="H73" s="4"/>
    </row>
    <row r="74" spans="2:8" ht="15.75" x14ac:dyDescent="0.25">
      <c r="B74" s="10"/>
      <c r="C74" s="31"/>
      <c r="D74" s="36"/>
      <c r="E74" s="4"/>
      <c r="F74" s="4"/>
      <c r="G74" s="4"/>
      <c r="H74" s="4"/>
    </row>
    <row r="75" spans="2:8" ht="15.75" x14ac:dyDescent="0.25">
      <c r="B75" s="10"/>
      <c r="C75" s="31"/>
      <c r="D75" s="37"/>
      <c r="E75" s="4"/>
      <c r="F75" s="4"/>
      <c r="G75" s="4"/>
      <c r="H75" s="4"/>
    </row>
    <row r="76" spans="2:8" ht="15.75" x14ac:dyDescent="0.25">
      <c r="B76" s="10"/>
      <c r="C76" s="29" t="s">
        <v>47</v>
      </c>
      <c r="D76" s="37"/>
      <c r="E76" s="4"/>
      <c r="F76" s="4"/>
      <c r="G76" s="4"/>
      <c r="H76" s="4"/>
    </row>
    <row r="77" spans="2:8" ht="15.75" x14ac:dyDescent="0.25">
      <c r="B77" s="10"/>
      <c r="C77" s="21" t="s">
        <v>48</v>
      </c>
      <c r="D77" s="37">
        <f>+D72+D66</f>
        <v>10754900</v>
      </c>
      <c r="E77" s="4"/>
      <c r="F77" s="4"/>
      <c r="G77" s="4"/>
      <c r="H77" s="4"/>
    </row>
    <row r="78" spans="2:8" ht="15.75" x14ac:dyDescent="0.25">
      <c r="B78" s="10"/>
      <c r="C78" s="10"/>
      <c r="D78" s="10"/>
      <c r="E78" s="4"/>
      <c r="F78" s="4"/>
      <c r="G78" s="4"/>
      <c r="H78" s="4"/>
    </row>
    <row r="79" spans="2:8" ht="15.75" x14ac:dyDescent="0.25">
      <c r="B79" s="10"/>
      <c r="C79" s="10"/>
      <c r="D79" s="10"/>
      <c r="E79" s="4"/>
      <c r="F79" s="4"/>
      <c r="G79" s="4"/>
      <c r="H79" s="4"/>
    </row>
    <row r="80" spans="2:8" ht="63" x14ac:dyDescent="0.25">
      <c r="B80" s="10"/>
      <c r="C80" s="35" t="s">
        <v>84</v>
      </c>
      <c r="D80" s="17"/>
      <c r="E80" s="4"/>
      <c r="F80" s="4"/>
      <c r="G80" s="4"/>
      <c r="H80" s="4"/>
    </row>
    <row r="81" spans="2:8" ht="31.5" x14ac:dyDescent="0.25">
      <c r="B81" s="10"/>
      <c r="C81" s="17" t="s">
        <v>37</v>
      </c>
      <c r="D81" s="18" t="s">
        <v>8</v>
      </c>
      <c r="E81" s="4"/>
      <c r="F81" s="4"/>
      <c r="G81" s="4"/>
      <c r="H81" s="4"/>
    </row>
    <row r="82" spans="2:8" ht="15.75" x14ac:dyDescent="0.25">
      <c r="B82" s="10"/>
      <c r="C82" s="21" t="s">
        <v>38</v>
      </c>
      <c r="D82" s="37">
        <f>+D84+D85+D86</f>
        <v>992000</v>
      </c>
      <c r="E82" s="4"/>
      <c r="F82" s="4"/>
      <c r="G82" s="4"/>
      <c r="H82" s="4"/>
    </row>
    <row r="83" spans="2:8" ht="15.75" x14ac:dyDescent="0.25">
      <c r="B83" s="10"/>
      <c r="C83" s="29" t="s">
        <v>39</v>
      </c>
      <c r="D83" s="36"/>
      <c r="E83" s="4"/>
      <c r="F83" s="4"/>
      <c r="G83" s="4"/>
      <c r="H83" s="4"/>
    </row>
    <row r="84" spans="2:8" ht="15.75" x14ac:dyDescent="0.25">
      <c r="B84" s="10"/>
      <c r="C84" s="30" t="s">
        <v>14</v>
      </c>
      <c r="D84" s="36">
        <v>849200</v>
      </c>
      <c r="E84" s="4"/>
      <c r="F84" s="4"/>
      <c r="G84" s="4"/>
      <c r="H84" s="4"/>
    </row>
    <row r="85" spans="2:8" ht="15.75" x14ac:dyDescent="0.25">
      <c r="B85" s="10"/>
      <c r="C85" s="30" t="s">
        <v>41</v>
      </c>
      <c r="D85" s="36">
        <v>142800</v>
      </c>
      <c r="E85" s="4"/>
      <c r="F85" s="4"/>
      <c r="G85" s="4"/>
      <c r="H85" s="4"/>
    </row>
    <row r="86" spans="2:8" ht="15.75" x14ac:dyDescent="0.25">
      <c r="B86" s="10"/>
      <c r="C86" s="30" t="s">
        <v>21</v>
      </c>
      <c r="D86" s="36"/>
      <c r="E86" s="4"/>
      <c r="F86" s="4"/>
      <c r="G86" s="4"/>
      <c r="H86" s="4"/>
    </row>
    <row r="87" spans="2:8" ht="15.75" x14ac:dyDescent="0.25">
      <c r="B87" s="10"/>
      <c r="C87" s="21" t="s">
        <v>24</v>
      </c>
      <c r="D87" s="36"/>
      <c r="E87" s="4"/>
      <c r="F87" s="4"/>
      <c r="G87" s="4"/>
      <c r="H87" s="4"/>
    </row>
    <row r="88" spans="2:8" ht="15.75" x14ac:dyDescent="0.25">
      <c r="B88" s="10"/>
      <c r="C88" s="21" t="s">
        <v>45</v>
      </c>
      <c r="D88" s="37">
        <f>+D90+D91</f>
        <v>12500000</v>
      </c>
      <c r="E88" s="4"/>
      <c r="F88" s="4"/>
      <c r="G88" s="4"/>
      <c r="H88" s="4"/>
    </row>
    <row r="89" spans="2:8" ht="15.75" x14ac:dyDescent="0.25">
      <c r="B89" s="10"/>
      <c r="C89" s="29" t="s">
        <v>39</v>
      </c>
      <c r="D89" s="36"/>
      <c r="E89" s="4"/>
      <c r="F89" s="4"/>
      <c r="G89" s="4"/>
      <c r="H89" s="4"/>
    </row>
    <row r="90" spans="2:8" ht="47.25" x14ac:dyDescent="0.25">
      <c r="B90" s="10"/>
      <c r="C90" s="31" t="s">
        <v>96</v>
      </c>
      <c r="D90" s="36">
        <v>12500000</v>
      </c>
      <c r="E90" s="4"/>
      <c r="F90" s="4"/>
      <c r="G90" s="4"/>
      <c r="H90" s="4"/>
    </row>
    <row r="91" spans="2:8" ht="15.75" x14ac:dyDescent="0.25">
      <c r="B91" s="10"/>
      <c r="C91" s="31"/>
      <c r="D91" s="37"/>
      <c r="E91" s="4"/>
      <c r="F91" s="4"/>
      <c r="G91" s="4"/>
      <c r="H91" s="4"/>
    </row>
    <row r="92" spans="2:8" ht="15.75" x14ac:dyDescent="0.25">
      <c r="B92" s="10"/>
      <c r="C92" s="29" t="s">
        <v>47</v>
      </c>
      <c r="D92" s="37"/>
      <c r="E92" s="4"/>
      <c r="F92" s="4"/>
      <c r="G92" s="4"/>
      <c r="H92" s="4"/>
    </row>
    <row r="93" spans="2:8" ht="15.75" x14ac:dyDescent="0.25">
      <c r="B93" s="10"/>
      <c r="C93" s="21" t="s">
        <v>48</v>
      </c>
      <c r="D93" s="37">
        <f>+D88+D82</f>
        <v>13492000</v>
      </c>
      <c r="E93" s="4"/>
      <c r="F93" s="4"/>
      <c r="G93" s="4"/>
      <c r="H93" s="4"/>
    </row>
    <row r="94" spans="2:8" ht="15.75" x14ac:dyDescent="0.25">
      <c r="B94" s="10"/>
      <c r="C94" s="10"/>
      <c r="D94" s="10"/>
      <c r="E94" s="4"/>
      <c r="F94" s="4"/>
      <c r="G94" s="4"/>
      <c r="H94" s="4"/>
    </row>
    <row r="95" spans="2:8" ht="15.75" x14ac:dyDescent="0.25">
      <c r="B95" s="10"/>
      <c r="C95" s="10"/>
      <c r="D95" s="10"/>
      <c r="E95" s="4"/>
      <c r="F95" s="4"/>
      <c r="G95" s="4"/>
      <c r="H95" s="4"/>
    </row>
    <row r="96" spans="2:8" ht="63" x14ac:dyDescent="0.25">
      <c r="B96" s="10"/>
      <c r="C96" s="35" t="s">
        <v>85</v>
      </c>
      <c r="D96" s="17"/>
      <c r="E96" s="4"/>
      <c r="F96" s="4"/>
      <c r="G96" s="4"/>
      <c r="H96" s="4"/>
    </row>
    <row r="97" spans="2:8" ht="31.5" x14ac:dyDescent="0.25">
      <c r="B97" s="10"/>
      <c r="C97" s="17" t="s">
        <v>37</v>
      </c>
      <c r="D97" s="18" t="s">
        <v>8</v>
      </c>
      <c r="E97" s="4"/>
      <c r="F97" s="4"/>
      <c r="G97" s="4"/>
      <c r="H97" s="4"/>
    </row>
    <row r="98" spans="2:8" ht="15.75" x14ac:dyDescent="0.25">
      <c r="B98" s="10"/>
      <c r="C98" s="21" t="s">
        <v>38</v>
      </c>
      <c r="D98" s="37">
        <f>+D100+D101+D102</f>
        <v>18223600</v>
      </c>
      <c r="E98" s="4"/>
      <c r="F98" s="4"/>
      <c r="G98" s="4"/>
      <c r="H98" s="4"/>
    </row>
    <row r="99" spans="2:8" ht="15.75" x14ac:dyDescent="0.25">
      <c r="B99" s="10"/>
      <c r="C99" s="29" t="s">
        <v>39</v>
      </c>
      <c r="D99" s="36"/>
      <c r="E99" s="4"/>
      <c r="F99" s="4"/>
      <c r="G99" s="4"/>
      <c r="H99" s="4"/>
    </row>
    <row r="100" spans="2:8" ht="15.75" x14ac:dyDescent="0.25">
      <c r="B100" s="10"/>
      <c r="C100" s="30" t="s">
        <v>14</v>
      </c>
      <c r="D100" s="36">
        <v>7724100</v>
      </c>
      <c r="E100" s="4"/>
      <c r="F100" s="4"/>
      <c r="G100" s="4"/>
      <c r="H100" s="4"/>
    </row>
    <row r="101" spans="2:8" ht="15.75" x14ac:dyDescent="0.25">
      <c r="B101" s="10"/>
      <c r="C101" s="30" t="s">
        <v>41</v>
      </c>
      <c r="D101" s="36">
        <v>4539000</v>
      </c>
      <c r="E101" s="4"/>
      <c r="F101" s="4"/>
      <c r="G101" s="4"/>
      <c r="H101" s="4"/>
    </row>
    <row r="102" spans="2:8" ht="15.75" x14ac:dyDescent="0.25">
      <c r="B102" s="10"/>
      <c r="C102" s="30" t="s">
        <v>21</v>
      </c>
      <c r="D102" s="36">
        <v>5960500</v>
      </c>
      <c r="E102" s="4"/>
      <c r="F102" s="4"/>
      <c r="G102" s="4"/>
      <c r="H102" s="4"/>
    </row>
    <row r="103" spans="2:8" ht="15.75" x14ac:dyDescent="0.25">
      <c r="B103" s="10"/>
      <c r="C103" s="21" t="s">
        <v>24</v>
      </c>
      <c r="D103" s="36"/>
      <c r="E103" s="4"/>
      <c r="F103" s="4"/>
      <c r="G103" s="4"/>
      <c r="H103" s="4"/>
    </row>
    <row r="104" spans="2:8" ht="15.75" x14ac:dyDescent="0.25">
      <c r="B104" s="10"/>
      <c r="C104" s="21" t="s">
        <v>45</v>
      </c>
      <c r="D104" s="37">
        <f>+D106+D107</f>
        <v>0</v>
      </c>
      <c r="E104" s="4"/>
      <c r="F104" s="4"/>
      <c r="G104" s="4"/>
      <c r="H104" s="4"/>
    </row>
    <row r="105" spans="2:8" ht="15.75" x14ac:dyDescent="0.25">
      <c r="B105" s="10"/>
      <c r="C105" s="29" t="s">
        <v>39</v>
      </c>
      <c r="D105" s="36"/>
      <c r="E105" s="4"/>
      <c r="F105" s="4"/>
      <c r="G105" s="4"/>
      <c r="H105" s="4"/>
    </row>
    <row r="106" spans="2:8" ht="15.75" x14ac:dyDescent="0.25">
      <c r="B106" s="10"/>
      <c r="C106" s="31"/>
      <c r="D106" s="36"/>
      <c r="E106" s="4"/>
      <c r="F106" s="4"/>
      <c r="G106" s="4"/>
      <c r="H106" s="4"/>
    </row>
    <row r="107" spans="2:8" ht="15.75" x14ac:dyDescent="0.25">
      <c r="B107" s="10"/>
      <c r="C107" s="31"/>
      <c r="D107" s="37"/>
      <c r="E107" s="4"/>
      <c r="F107" s="4"/>
      <c r="G107" s="4"/>
      <c r="H107" s="4"/>
    </row>
    <row r="108" spans="2:8" ht="15.75" x14ac:dyDescent="0.25">
      <c r="B108" s="10"/>
      <c r="C108" s="29" t="s">
        <v>47</v>
      </c>
      <c r="D108" s="37"/>
      <c r="E108" s="4"/>
      <c r="F108" s="4"/>
      <c r="G108" s="4"/>
      <c r="H108" s="4"/>
    </row>
    <row r="109" spans="2:8" ht="15.75" x14ac:dyDescent="0.25">
      <c r="B109" s="10"/>
      <c r="C109" s="21" t="s">
        <v>48</v>
      </c>
      <c r="D109" s="37">
        <f>+D104+D98</f>
        <v>18223600</v>
      </c>
      <c r="E109" s="4"/>
      <c r="F109" s="4"/>
      <c r="G109" s="4"/>
      <c r="H109" s="4"/>
    </row>
    <row r="110" spans="2:8" ht="15.75" x14ac:dyDescent="0.25">
      <c r="B110" s="10"/>
      <c r="C110" s="10"/>
      <c r="D110" s="10"/>
      <c r="E110" s="4"/>
      <c r="F110" s="4"/>
      <c r="G110" s="4"/>
      <c r="H110" s="4"/>
    </row>
    <row r="111" spans="2:8" ht="15.75" x14ac:dyDescent="0.25">
      <c r="B111" s="10"/>
      <c r="C111" s="10"/>
      <c r="D111" s="10"/>
      <c r="E111" s="4"/>
      <c r="F111" s="4"/>
      <c r="G111" s="4"/>
      <c r="H111" s="4"/>
    </row>
    <row r="112" spans="2:8" ht="15.75" x14ac:dyDescent="0.25">
      <c r="B112" s="10"/>
      <c r="C112" s="10"/>
      <c r="D112" s="10"/>
      <c r="E112" s="4"/>
      <c r="F112" s="4"/>
      <c r="G112" s="4"/>
      <c r="H112" s="4"/>
    </row>
    <row r="113" spans="2:8" ht="15.75" x14ac:dyDescent="0.25">
      <c r="B113" s="10"/>
      <c r="C113" s="10"/>
      <c r="D113" s="10"/>
      <c r="E113" s="4"/>
      <c r="F113" s="4"/>
      <c r="G113" s="4"/>
      <c r="H113" s="4"/>
    </row>
    <row r="114" spans="2:8" ht="15.75" x14ac:dyDescent="0.25">
      <c r="B114" s="10"/>
      <c r="C114" s="10"/>
      <c r="D114" s="10"/>
      <c r="E114" s="4"/>
      <c r="F114" s="4"/>
      <c r="G114" s="4"/>
      <c r="H114" s="4"/>
    </row>
    <row r="115" spans="2:8" ht="15.75" x14ac:dyDescent="0.25">
      <c r="B115" s="51" t="s">
        <v>52</v>
      </c>
      <c r="C115" s="52"/>
      <c r="D115" s="52"/>
      <c r="E115" s="4"/>
      <c r="F115" s="4"/>
      <c r="G115" s="4"/>
      <c r="H115" s="4"/>
    </row>
    <row r="116" spans="2:8" ht="15.75" x14ac:dyDescent="0.25">
      <c r="B116" s="53"/>
      <c r="C116" s="53"/>
      <c r="D116" s="27"/>
      <c r="E116" s="4"/>
      <c r="F116" s="4"/>
      <c r="G116" s="4"/>
      <c r="H116" s="4"/>
    </row>
    <row r="117" spans="2:8" ht="47.25" x14ac:dyDescent="0.25">
      <c r="B117" s="10"/>
      <c r="C117" s="33" t="s">
        <v>87</v>
      </c>
      <c r="D117" s="17"/>
      <c r="E117" s="4"/>
      <c r="F117" s="4"/>
      <c r="G117" s="4"/>
      <c r="H117" s="4"/>
    </row>
    <row r="118" spans="2:8" ht="31.5" x14ac:dyDescent="0.25">
      <c r="B118" s="10"/>
      <c r="C118" s="17" t="s">
        <v>50</v>
      </c>
      <c r="D118" s="18" t="s">
        <v>8</v>
      </c>
      <c r="E118" s="4"/>
      <c r="F118" s="4"/>
      <c r="G118" s="4"/>
      <c r="H118" s="4"/>
    </row>
    <row r="119" spans="2:8" ht="15.75" x14ac:dyDescent="0.25">
      <c r="B119" s="10"/>
      <c r="C119" s="21" t="s">
        <v>38</v>
      </c>
      <c r="D119" s="37">
        <f>D121+D122+D123</f>
        <v>67711200</v>
      </c>
      <c r="E119" s="4"/>
      <c r="F119" s="4"/>
      <c r="G119" s="4"/>
      <c r="H119" s="4"/>
    </row>
    <row r="120" spans="2:8" ht="15.75" x14ac:dyDescent="0.25">
      <c r="B120" s="10"/>
      <c r="C120" s="29" t="s">
        <v>39</v>
      </c>
      <c r="D120" s="36"/>
      <c r="E120" s="4"/>
      <c r="F120" s="4"/>
      <c r="G120" s="4"/>
      <c r="H120" s="4"/>
    </row>
    <row r="121" spans="2:8" ht="15.75" x14ac:dyDescent="0.25">
      <c r="B121" s="10"/>
      <c r="C121" s="30" t="s">
        <v>14</v>
      </c>
      <c r="D121" s="36">
        <f>D52+D68+D84+D100</f>
        <v>32769200</v>
      </c>
      <c r="E121" s="4"/>
      <c r="F121" s="4"/>
      <c r="G121" s="4"/>
      <c r="H121" s="4"/>
    </row>
    <row r="122" spans="2:8" ht="15.75" x14ac:dyDescent="0.25">
      <c r="B122" s="10"/>
      <c r="C122" s="30" t="s">
        <v>41</v>
      </c>
      <c r="D122" s="36">
        <f>D53+D69+D85+D101</f>
        <v>25302800</v>
      </c>
      <c r="E122" s="4"/>
      <c r="F122" s="4"/>
      <c r="G122" s="4"/>
      <c r="H122" s="4"/>
    </row>
    <row r="123" spans="2:8" ht="15.75" x14ac:dyDescent="0.25">
      <c r="B123" s="10"/>
      <c r="C123" s="30" t="s">
        <v>21</v>
      </c>
      <c r="D123" s="36">
        <f>D40+D54+D102</f>
        <v>9639200</v>
      </c>
      <c r="E123" s="4"/>
      <c r="F123" s="4"/>
      <c r="G123" s="4"/>
      <c r="H123" s="4"/>
    </row>
    <row r="124" spans="2:8" ht="15.75" x14ac:dyDescent="0.25">
      <c r="B124" s="10"/>
      <c r="C124" s="21" t="s">
        <v>24</v>
      </c>
      <c r="D124" s="36"/>
      <c r="E124" s="4"/>
      <c r="F124" s="4"/>
      <c r="G124" s="4"/>
      <c r="H124" s="4"/>
    </row>
    <row r="125" spans="2:8" ht="15.75" x14ac:dyDescent="0.25">
      <c r="B125" s="10"/>
      <c r="C125" s="21" t="s">
        <v>51</v>
      </c>
      <c r="D125" s="37">
        <f>D126</f>
        <v>187500000</v>
      </c>
      <c r="E125" s="4"/>
      <c r="F125" s="4"/>
      <c r="G125" s="4"/>
      <c r="H125" s="4"/>
    </row>
    <row r="126" spans="2:8" ht="15.75" x14ac:dyDescent="0.25">
      <c r="B126" s="10"/>
      <c r="C126" s="29" t="s">
        <v>86</v>
      </c>
      <c r="D126" s="36">
        <f>D58+D90</f>
        <v>187500000</v>
      </c>
      <c r="E126" s="4"/>
      <c r="F126" s="4"/>
      <c r="G126" s="4"/>
      <c r="H126" s="4"/>
    </row>
    <row r="127" spans="2:8" ht="15.75" x14ac:dyDescent="0.25">
      <c r="B127" s="10"/>
      <c r="C127" s="21" t="s">
        <v>48</v>
      </c>
      <c r="D127" s="37">
        <f>D119+D125</f>
        <v>255211200</v>
      </c>
      <c r="E127" s="4"/>
      <c r="F127" s="4"/>
      <c r="G127" s="4"/>
      <c r="H127" s="4"/>
    </row>
    <row r="128" spans="2:8" ht="15.75" x14ac:dyDescent="0.25">
      <c r="B128" s="4"/>
      <c r="C128" s="4"/>
      <c r="D128" s="4"/>
      <c r="E128" s="4"/>
      <c r="F128" s="4"/>
      <c r="G128" s="4"/>
      <c r="H128" s="4"/>
    </row>
  </sheetData>
  <mergeCells count="14">
    <mergeCell ref="B46:D46"/>
    <mergeCell ref="B115:D115"/>
    <mergeCell ref="B116:C116"/>
    <mergeCell ref="F37:F38"/>
    <mergeCell ref="G37:G38"/>
    <mergeCell ref="F6:H6"/>
    <mergeCell ref="F35:H35"/>
    <mergeCell ref="B11:D11"/>
    <mergeCell ref="B25:D25"/>
    <mergeCell ref="B32:D32"/>
    <mergeCell ref="B6:D6"/>
    <mergeCell ref="B8:D8"/>
    <mergeCell ref="F8:F9"/>
    <mergeCell ref="G8:G9"/>
  </mergeCells>
  <pageMargins left="0.7" right="0.7" top="0.75" bottom="0.75" header="0.3" footer="0.3"/>
  <pageSetup paperSize="9" scale="66" orientation="portrait" horizontalDpi="4294967293" verticalDpi="0" r:id="rId1"/>
  <rowBreaks count="2" manualBreakCount="2">
    <brk id="46" min="1" max="7" man="1"/>
    <brk id="94" min="1" max="7" man="1"/>
  </rowBreaks>
  <colBreaks count="2" manualBreakCount="2">
    <brk id="1" max="1048575" man="1"/>
    <brk id="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2300-МТИТС</vt:lpstr>
      <vt:lpstr>'2300-МТИТС'!Print_Area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Георги Караславов</dc:creator>
  <cp:lastModifiedBy>Marina Marinova</cp:lastModifiedBy>
  <cp:revision>0</cp:revision>
  <cp:lastPrinted>2015-12-11T12:01:34Z</cp:lastPrinted>
  <dcterms:created xsi:type="dcterms:W3CDTF">2014-12-29T09:43:43Z</dcterms:created>
  <dcterms:modified xsi:type="dcterms:W3CDTF">2015-12-11T12:01:47Z</dcterms:modified>
  <dc:language>es-ES</dc:language>
</cp:coreProperties>
</file>