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filterPrivacy="1" defaultThemeVersion="124226"/>
  <bookViews>
    <workbookView xWindow="0" yWindow="0" windowWidth="21600" windowHeight="9135"/>
  </bookViews>
  <sheets>
    <sheet name="ПМС2017изпълн." sheetId="1" r:id="rId1"/>
    <sheet name="Закон ДБ 2017" sheetId="2" r:id="rId2"/>
  </sheets>
  <definedNames>
    <definedName name="_xlnm.Print_Area" localSheetId="1">'Закон ДБ 2017'!$A$1:$I$52</definedName>
  </definedNames>
  <calcPr calcId="152511"/>
</workbook>
</file>

<file path=xl/calcChain.xml><?xml version="1.0" encoding="utf-8"?>
<calcChain xmlns="http://schemas.openxmlformats.org/spreadsheetml/2006/main">
  <c r="E16" i="1" l="1"/>
  <c r="E12" i="1"/>
  <c r="E7" i="1"/>
  <c r="E14" i="1"/>
  <c r="E13" i="1"/>
  <c r="E11" i="1"/>
  <c r="E10" i="1"/>
  <c r="E9" i="1"/>
  <c r="E8" i="1"/>
  <c r="E153" i="1"/>
  <c r="E151" i="1"/>
  <c r="E145" i="1"/>
  <c r="E148" i="1"/>
  <c r="E149" i="1"/>
  <c r="E147" i="1"/>
  <c r="E127" i="1"/>
  <c r="E121" i="1"/>
  <c r="E132" i="1" s="1"/>
  <c r="E108" i="1"/>
  <c r="E113" i="1" s="1"/>
  <c r="E102" i="1"/>
  <c r="E94" i="1"/>
  <c r="E89" i="1"/>
  <c r="E83" i="1"/>
  <c r="E70" i="1"/>
  <c r="E64" i="1"/>
  <c r="E75" i="1" s="1"/>
  <c r="E51" i="1"/>
  <c r="E45" i="1"/>
  <c r="E37" i="1"/>
  <c r="E26" i="1"/>
  <c r="E56" i="1" l="1"/>
</calcChain>
</file>

<file path=xl/sharedStrings.xml><?xml version="1.0" encoding="utf-8"?>
<sst xmlns="http://schemas.openxmlformats.org/spreadsheetml/2006/main" count="209" uniqueCount="112">
  <si>
    <r>
      <t>Чл. 24.</t>
    </r>
    <r>
      <rPr>
        <sz val="12"/>
        <color theme="1"/>
        <rFont val="Times New Roman"/>
        <family val="1"/>
        <charset val="204"/>
      </rPr>
      <t xml:space="preserve"> (1) Приема бюджета на Министерството на транспорта, информационните технологии и съобщенията за 2017 г., както следва:</t>
    </r>
  </si>
  <si>
    <t>№</t>
  </si>
  <si>
    <t>Показатели</t>
  </si>
  <si>
    <t>Сума</t>
  </si>
  <si>
    <t>(хил. лв.)</t>
  </si>
  <si>
    <t>I.</t>
  </si>
  <si>
    <t>ПРИХОДИ, ПОМОЩИ И ДАРЕНИЯ</t>
  </si>
  <si>
    <t>1.</t>
  </si>
  <si>
    <t>Неданъчни приходи</t>
  </si>
  <si>
    <t xml:space="preserve">        в т.ч. приходи от държавни такси</t>
  </si>
  <si>
    <t>II.</t>
  </si>
  <si>
    <t xml:space="preserve">РАЗХОДИ                                       </t>
  </si>
  <si>
    <t xml:space="preserve">1.     </t>
  </si>
  <si>
    <t xml:space="preserve">Текущи разходи                                            </t>
  </si>
  <si>
    <t>в т.ч.</t>
  </si>
  <si>
    <t>1.1.</t>
  </si>
  <si>
    <t>Персонал</t>
  </si>
  <si>
    <t>1.2.</t>
  </si>
  <si>
    <t>Субсидии и други текущи трансфери</t>
  </si>
  <si>
    <t>1.2.1.</t>
  </si>
  <si>
    <t>Субсидии и други текущи трансфери за нефинансови предприятия</t>
  </si>
  <si>
    <t>1.2.1.1.</t>
  </si>
  <si>
    <t xml:space="preserve">    - за "БДЖ Пътнически превози" - ЕООД</t>
  </si>
  <si>
    <t>1.2.1.2.</t>
  </si>
  <si>
    <t xml:space="preserve">    - за "Български пощи" - ЕАД</t>
  </si>
  <si>
    <t xml:space="preserve">2.     </t>
  </si>
  <si>
    <t xml:space="preserve">Капиталови разходи </t>
  </si>
  <si>
    <t>III.</t>
  </si>
  <si>
    <t>БЮДЖЕТНИ ВЗАИМООТНОШЕНИЯ (ТРАНСФЕРИ) -  (+/-)</t>
  </si>
  <si>
    <t>Бюджетно взаимоотношение с централния бюджет (+/-)</t>
  </si>
  <si>
    <t>2.</t>
  </si>
  <si>
    <t>Бюджетни взаимоотношения с други бюджетни организации (+/-)</t>
  </si>
  <si>
    <t>2.1.</t>
  </si>
  <si>
    <t xml:space="preserve">        Получени трансфери (+)</t>
  </si>
  <si>
    <t>3.</t>
  </si>
  <si>
    <t>Трансфери между бюджети и сметки за средствата от Европейския съюз (+/-)</t>
  </si>
  <si>
    <t>3.1.</t>
  </si>
  <si>
    <t xml:space="preserve">       Предоставени трансфери  (-)</t>
  </si>
  <si>
    <t>IV.</t>
  </si>
  <si>
    <t>БЮДЖЕТНО САЛДО (І-ІІ+ІІІ)</t>
  </si>
  <si>
    <t>V.</t>
  </si>
  <si>
    <t xml:space="preserve">ОПЕРАЦИИ В ЧАСТТА НА ФИНАНСИРАНЕТО - НЕТО </t>
  </si>
  <si>
    <t>Предоставена възмездна финансова помощ (нето)</t>
  </si>
  <si>
    <t xml:space="preserve">   Възстановени суми по възмездна  финансова помощ (+)</t>
  </si>
  <si>
    <t>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</si>
  <si>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</si>
  <si>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 xml:space="preserve"> 1.</t>
  </si>
  <si>
    <t>Политика в областта на транспорта</t>
  </si>
  <si>
    <t xml:space="preserve"> 2.</t>
  </si>
  <si>
    <t>Политика в областта на съобщенията и информационните технологии</t>
  </si>
  <si>
    <t xml:space="preserve"> 3.</t>
  </si>
  <si>
    <t>Бюджетна програма "Административно обслужване, медицинска и психологическа експертиза"</t>
  </si>
  <si>
    <t>Всичко:</t>
  </si>
  <si>
    <t>(3) Утвърждава максималните размери на ангажиментите за разходи, които могат да бъдат поети през 2017 г., и максималните размери на новите задължения за разходи, които могат да бъдат натрупани през 2017 г. от Министерството на транспорта, информационните технологии и съобщенията, както следва:</t>
  </si>
  <si>
    <t>Максимален размер на ангажиментите за разходи, които могат да бъдат поети през 2017 г.</t>
  </si>
  <si>
    <t>Максимален размер на новите задължения за разходи, които могат да бъдат натрупани през 2017 г.</t>
  </si>
  <si>
    <t>2300.00.00</t>
  </si>
  <si>
    <t>МИНИСТЕРСТВО НА ТРАНСПОРТА, ИНФОРМАЦИОННИТЕ ТЕХНОЛОГИИ И СЪОБЩЕНИЯТА</t>
  </si>
  <si>
    <t>2300.01.00</t>
  </si>
  <si>
    <t>2300.01.01</t>
  </si>
  <si>
    <t>Бюджетна програма „Развитие и поддръжка на транспортната инфраструктура”</t>
  </si>
  <si>
    <t>2300.01.02</t>
  </si>
  <si>
    <t>Бюджетна програма „Организация, управление на транспорта, осигуряване на безопасност, сигурност и екологосъобразност”</t>
  </si>
  <si>
    <t>2300.01.03</t>
  </si>
  <si>
    <t>Бюджетна програма „Търсене и спасяване във водния и въздушния транспорт”</t>
  </si>
  <si>
    <t>2300.01.04</t>
  </si>
  <si>
    <t>Бюджетна програма „Разследване на произшествия във въздушния, водния и железопътния транспорт”</t>
  </si>
  <si>
    <t>2300.02.00</t>
  </si>
  <si>
    <t>2300.02.01</t>
  </si>
  <si>
    <t>Бюджетна програма „Развитие на съобщенията и информационните технологии”</t>
  </si>
  <si>
    <t>2300.03.00</t>
  </si>
  <si>
    <t xml:space="preserve">Бюджетна програма „Административно обслужване, медицинска и психологическа експертиза” </t>
  </si>
  <si>
    <t>Разходи по области на политики и бюджетни програми</t>
  </si>
  <si>
    <t>Класификационен код съгласно РМС № 904 от 2016 г.</t>
  </si>
  <si>
    <t>(в лева)</t>
  </si>
  <si>
    <t>Общо:</t>
  </si>
  <si>
    <t xml:space="preserve">Разпределение на ведомствените и администрираните разходи по бюджетни програми за 2017 г. </t>
  </si>
  <si>
    <t>(наименование)</t>
  </si>
  <si>
    <t>Разходи по програмата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</si>
  <si>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</si>
  <si>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</si>
  <si>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</si>
  <si>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</si>
  <si>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</si>
  <si>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</si>
  <si>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>3. …………………………..</t>
  </si>
  <si>
    <t>ІІІ. Общо разходи (I+II)</t>
  </si>
  <si>
    <t>Ведомствени и администрирани разходи по бюджета за 2017 г. - общо</t>
  </si>
  <si>
    <t>(наименование на бюджетната организация)</t>
  </si>
  <si>
    <t>Разходи</t>
  </si>
  <si>
    <t>II. Администрирани разходни параграфи по бюджета - общо</t>
  </si>
  <si>
    <t>Бюджетна програма  „Развитие и поддръжка на транспортната инфраструктура“</t>
  </si>
  <si>
    <t>Класификационен код на програмата:  2300.01.01</t>
  </si>
  <si>
    <t>Класификационен код на програмата: 2300.01.02</t>
  </si>
  <si>
    <t>Бюджетна програма  „Организация, управление на транспорта, осигуряване на безопасност, сигурност и екологосъобразност“</t>
  </si>
  <si>
    <t>Класификационен код на програмата:  2300.01.03</t>
  </si>
  <si>
    <t>Бюджетна програма  „Търсене и спасяване във водния и въздушния транспорт“</t>
  </si>
  <si>
    <t>Класификационен код на програмата:  2300.01.04</t>
  </si>
  <si>
    <t>Бюджетна програма  „Разследване на произшествия във въздушния, водния и железопътния транспорт“</t>
  </si>
  <si>
    <t>Класификационен код на програмата:  2300.02.01</t>
  </si>
  <si>
    <t>Бюджетна програма  „Развитие на съобщенията и информационните технологии“</t>
  </si>
  <si>
    <t>Класификационен код на програмата:  2300.03.00</t>
  </si>
  <si>
    <t>Бюджетна програма  „Административно обслужване, медицинска и психологическа експертиза“</t>
  </si>
  <si>
    <t>Общо разходи по бюджетните програми на Министерство на транспорта, информационните технологии и съобщенията</t>
  </si>
  <si>
    <t>2. ………………………….</t>
  </si>
  <si>
    <t>1. …………………………..</t>
  </si>
  <si>
    <t>1. Субсидии за нефинансови предприятия - Субсидии за превоз на пътници на територията на Република България с железопътен транспорт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</si>
  <si>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t>2…………………………….</t>
  </si>
  <si>
    <t>2. …………………………..</t>
  </si>
  <si>
    <t>1. ………………………….</t>
  </si>
  <si>
    <t>1. Субсидии за нефинансови предприятия - Субсидии за компенсиране на несправедливата финансова тежест от извършване на универсалната пощенска услуга по Закона за пощенските услуги</t>
  </si>
  <si>
    <t>1…………………………….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</si>
</sst>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HebarU"/>
    </font>
    <font>
      <b/>
      <sz val="12"/>
      <color rgb="FF000000"/>
      <name val="HebarU"/>
    </font>
    <font>
      <sz val="12"/>
      <color theme="1"/>
      <name val="HebarU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4" fontId="5" fillId="0" borderId="5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 indent="2"/>
    </xf>
    <xf numFmtId="4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" fontId="5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 indent="1"/>
    </xf>
    <xf numFmtId="0" fontId="19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3" fontId="16" fillId="0" borderId="13" xfId="0" applyNumberFormat="1" applyFont="1" applyBorder="1" applyAlignment="1">
      <alignment vertical="center" wrapText="1"/>
    </xf>
    <xf numFmtId="3" fontId="15" fillId="0" borderId="13" xfId="0" applyNumberFormat="1" applyFont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55"/>
  <sheetViews>
    <sheetView tabSelected="1" topLeftCell="A67" zoomScaleNormal="100" workbookViewId="0">
      <selection activeCell="D13" sqref="D13"/>
    </sheetView>
  </sheetViews>
  <sheetFormatPr defaultColWidth="11.140625" defaultRowHeight="15"/>
  <cols>
    <col min="3" max="3" width="12.7109375" customWidth="1"/>
    <col min="4" max="4" width="91.42578125" bestFit="1" customWidth="1"/>
    <col min="5" max="5" width="14" customWidth="1"/>
  </cols>
  <sheetData>
    <row r="1" spans="3:5" ht="15.75" thickBot="1"/>
    <row r="2" spans="3:5" ht="16.5" thickBot="1">
      <c r="C2" s="64" t="s">
        <v>72</v>
      </c>
      <c r="D2" s="65"/>
      <c r="E2" s="66"/>
    </row>
    <row r="3" spans="3:5" ht="48" customHeight="1">
      <c r="C3" s="67" t="s">
        <v>73</v>
      </c>
      <c r="D3" s="67" t="s">
        <v>45</v>
      </c>
      <c r="E3" s="41" t="s">
        <v>3</v>
      </c>
    </row>
    <row r="4" spans="3:5" ht="15.75" thickBot="1">
      <c r="C4" s="68"/>
      <c r="D4" s="68"/>
      <c r="E4" s="42" t="s">
        <v>74</v>
      </c>
    </row>
    <row r="5" spans="3:5" ht="16.5" thickBot="1">
      <c r="C5" s="39"/>
      <c r="D5" s="40"/>
      <c r="E5" s="39"/>
    </row>
    <row r="6" spans="3:5" ht="32.25" thickBot="1">
      <c r="C6" s="33" t="s">
        <v>56</v>
      </c>
      <c r="D6" s="34" t="s">
        <v>57</v>
      </c>
      <c r="E6" s="33"/>
    </row>
    <row r="7" spans="3:5" ht="16.5" thickBot="1">
      <c r="C7" s="35" t="s">
        <v>58</v>
      </c>
      <c r="D7" s="36" t="s">
        <v>47</v>
      </c>
      <c r="E7" s="77">
        <f>SUM(E8:E11)</f>
        <v>213260900</v>
      </c>
    </row>
    <row r="8" spans="3:5" ht="15.75" thickBot="1">
      <c r="C8" s="37" t="s">
        <v>59</v>
      </c>
      <c r="D8" s="38" t="s">
        <v>60</v>
      </c>
      <c r="E8" s="75">
        <f>E37</f>
        <v>1505900</v>
      </c>
    </row>
    <row r="9" spans="3:5" ht="30.75" thickBot="1">
      <c r="C9" s="37" t="s">
        <v>61</v>
      </c>
      <c r="D9" s="38" t="s">
        <v>62</v>
      </c>
      <c r="E9" s="75">
        <f>E56</f>
        <v>209136000</v>
      </c>
    </row>
    <row r="10" spans="3:5" ht="15.75" thickBot="1">
      <c r="C10" s="37" t="s">
        <v>63</v>
      </c>
      <c r="D10" s="38" t="s">
        <v>64</v>
      </c>
      <c r="E10" s="75">
        <f>E75</f>
        <v>2378000</v>
      </c>
    </row>
    <row r="11" spans="3:5" ht="30.75" thickBot="1">
      <c r="C11" s="37" t="s">
        <v>65</v>
      </c>
      <c r="D11" s="38" t="s">
        <v>66</v>
      </c>
      <c r="E11" s="75">
        <f>E94</f>
        <v>241000</v>
      </c>
    </row>
    <row r="12" spans="3:5" ht="16.5" thickBot="1">
      <c r="C12" s="35" t="s">
        <v>67</v>
      </c>
      <c r="D12" s="36" t="s">
        <v>49</v>
      </c>
      <c r="E12" s="77">
        <f>E13</f>
        <v>39000000</v>
      </c>
    </row>
    <row r="13" spans="3:5" ht="15.75" thickBot="1">
      <c r="C13" s="37" t="s">
        <v>68</v>
      </c>
      <c r="D13" s="38" t="s">
        <v>69</v>
      </c>
      <c r="E13" s="75">
        <f>E113</f>
        <v>39000000</v>
      </c>
    </row>
    <row r="14" spans="3:5" ht="31.5">
      <c r="C14" s="31" t="s">
        <v>70</v>
      </c>
      <c r="D14" s="32" t="s">
        <v>71</v>
      </c>
      <c r="E14" s="76">
        <f>E132</f>
        <v>18407700</v>
      </c>
    </row>
    <row r="15" spans="3:5" ht="16.5" thickBot="1">
      <c r="C15" s="35"/>
      <c r="D15" s="36"/>
      <c r="E15" s="35"/>
    </row>
    <row r="16" spans="3:5" ht="15.75" thickBot="1">
      <c r="C16" s="43"/>
      <c r="D16" s="44" t="s">
        <v>75</v>
      </c>
      <c r="E16" s="78">
        <f>E7+E12+E14</f>
        <v>270668600</v>
      </c>
    </row>
    <row r="19" spans="3:5" ht="15.75" customHeight="1">
      <c r="C19" s="63" t="s">
        <v>76</v>
      </c>
      <c r="D19" s="63"/>
      <c r="E19" s="63"/>
    </row>
    <row r="20" spans="3:5" ht="15.75" thickBot="1">
      <c r="C20" s="45"/>
      <c r="D20" s="46"/>
      <c r="E20" s="46"/>
    </row>
    <row r="21" spans="3:5">
      <c r="C21" s="59"/>
      <c r="D21" s="47" t="s">
        <v>92</v>
      </c>
      <c r="E21" s="60"/>
    </row>
    <row r="22" spans="3:5">
      <c r="C22" s="59"/>
      <c r="D22" s="47" t="s">
        <v>91</v>
      </c>
      <c r="E22" s="69"/>
    </row>
    <row r="23" spans="3:5" ht="15.75" thickBot="1">
      <c r="C23" s="59"/>
      <c r="D23" s="48" t="s">
        <v>77</v>
      </c>
      <c r="E23" s="61"/>
    </row>
    <row r="24" spans="3:5">
      <c r="C24" s="59"/>
      <c r="D24" s="60" t="s">
        <v>78</v>
      </c>
      <c r="E24" s="49" t="s">
        <v>3</v>
      </c>
    </row>
    <row r="25" spans="3:5" ht="15.75" thickBot="1">
      <c r="C25" s="59"/>
      <c r="D25" s="61"/>
      <c r="E25" s="50" t="s">
        <v>74</v>
      </c>
    </row>
    <row r="26" spans="3:5" ht="15.75" thickBot="1">
      <c r="C26" s="47"/>
      <c r="D26" s="51" t="s">
        <v>79</v>
      </c>
      <c r="E26" s="73">
        <f>SUM(E28:E30)</f>
        <v>1505900</v>
      </c>
    </row>
    <row r="27" spans="3:5" ht="15.75" thickBot="1">
      <c r="C27" s="47"/>
      <c r="D27" s="52" t="s">
        <v>80</v>
      </c>
      <c r="E27" s="74"/>
    </row>
    <row r="28" spans="3:5" ht="15.75" thickBot="1">
      <c r="C28" s="47"/>
      <c r="D28" s="53" t="s">
        <v>81</v>
      </c>
      <c r="E28" s="74"/>
    </row>
    <row r="29" spans="3:5" ht="15.75" thickBot="1">
      <c r="C29" s="47"/>
      <c r="D29" s="53" t="s">
        <v>82</v>
      </c>
      <c r="E29" s="74"/>
    </row>
    <row r="30" spans="3:5" ht="15.75" thickBot="1">
      <c r="C30" s="47"/>
      <c r="D30" s="53" t="s">
        <v>83</v>
      </c>
      <c r="E30" s="74">
        <v>1505900</v>
      </c>
    </row>
    <row r="31" spans="3:5" ht="15.75" thickBot="1">
      <c r="C31" s="47"/>
      <c r="D31" s="51"/>
      <c r="E31" s="74"/>
    </row>
    <row r="32" spans="3:5" ht="15.75" thickBot="1">
      <c r="C32" s="47"/>
      <c r="D32" s="51" t="s">
        <v>84</v>
      </c>
      <c r="E32" s="73"/>
    </row>
    <row r="33" spans="3:5" ht="15.75" thickBot="1">
      <c r="C33" s="47"/>
      <c r="D33" s="52" t="s">
        <v>80</v>
      </c>
      <c r="E33" s="74"/>
    </row>
    <row r="34" spans="3:5" ht="15.75" thickBot="1">
      <c r="C34" s="47"/>
      <c r="D34" s="54" t="s">
        <v>105</v>
      </c>
      <c r="E34" s="74"/>
    </row>
    <row r="35" spans="3:5" ht="15.75" thickBot="1">
      <c r="C35" s="47"/>
      <c r="D35" s="54" t="s">
        <v>104</v>
      </c>
      <c r="E35" s="73"/>
    </row>
    <row r="36" spans="3:5" ht="15.75" thickBot="1">
      <c r="C36" s="47"/>
      <c r="D36" s="54" t="s">
        <v>85</v>
      </c>
      <c r="E36" s="73"/>
    </row>
    <row r="37" spans="3:5" ht="15.75" thickBot="1">
      <c r="C37" s="47"/>
      <c r="D37" s="51" t="s">
        <v>86</v>
      </c>
      <c r="E37" s="73">
        <f>E26+E32</f>
        <v>1505900</v>
      </c>
    </row>
    <row r="38" spans="3:5" ht="15.75">
      <c r="C38" s="62"/>
      <c r="D38" s="62"/>
      <c r="E38" s="62"/>
    </row>
    <row r="39" spans="3:5" ht="16.5" thickBot="1">
      <c r="C39" s="58"/>
      <c r="D39" s="58"/>
      <c r="E39" s="58"/>
    </row>
    <row r="40" spans="3:5">
      <c r="C40" s="59"/>
      <c r="D40" s="72" t="s">
        <v>93</v>
      </c>
      <c r="E40" s="60"/>
    </row>
    <row r="41" spans="3:5" ht="25.5">
      <c r="C41" s="59"/>
      <c r="D41" s="47" t="s">
        <v>94</v>
      </c>
      <c r="E41" s="69"/>
    </row>
    <row r="42" spans="3:5" ht="15.75" thickBot="1">
      <c r="C42" s="59"/>
      <c r="D42" s="48" t="s">
        <v>77</v>
      </c>
      <c r="E42" s="61"/>
    </row>
    <row r="43" spans="3:5">
      <c r="C43" s="59"/>
      <c r="D43" s="60" t="s">
        <v>78</v>
      </c>
      <c r="E43" s="49" t="s">
        <v>3</v>
      </c>
    </row>
    <row r="44" spans="3:5" ht="15.75" thickBot="1">
      <c r="C44" s="59"/>
      <c r="D44" s="61"/>
      <c r="E44" s="50" t="s">
        <v>74</v>
      </c>
    </row>
    <row r="45" spans="3:5" ht="15.75" thickBot="1">
      <c r="C45" s="47"/>
      <c r="D45" s="51" t="s">
        <v>79</v>
      </c>
      <c r="E45" s="73">
        <f>SUM(E47:E49)</f>
        <v>34136000</v>
      </c>
    </row>
    <row r="46" spans="3:5" ht="15.75" thickBot="1">
      <c r="C46" s="47"/>
      <c r="D46" s="52" t="s">
        <v>80</v>
      </c>
      <c r="E46" s="74"/>
    </row>
    <row r="47" spans="3:5" ht="15.75" thickBot="1">
      <c r="C47" s="47"/>
      <c r="D47" s="53" t="s">
        <v>81</v>
      </c>
      <c r="E47" s="74">
        <v>17580300</v>
      </c>
    </row>
    <row r="48" spans="3:5" ht="15.75" thickBot="1">
      <c r="C48" s="47"/>
      <c r="D48" s="53" t="s">
        <v>82</v>
      </c>
      <c r="E48" s="74">
        <v>14556700</v>
      </c>
    </row>
    <row r="49" spans="3:5" ht="15.75" thickBot="1">
      <c r="C49" s="47"/>
      <c r="D49" s="53" t="s">
        <v>83</v>
      </c>
      <c r="E49" s="74">
        <v>1999000</v>
      </c>
    </row>
    <row r="50" spans="3:5" ht="15.75" thickBot="1">
      <c r="C50" s="47"/>
      <c r="D50" s="51"/>
      <c r="E50" s="74"/>
    </row>
    <row r="51" spans="3:5" ht="15.75" thickBot="1">
      <c r="C51" s="47"/>
      <c r="D51" s="51" t="s">
        <v>84</v>
      </c>
      <c r="E51" s="73">
        <f>SUM(E53:E55)</f>
        <v>175000000</v>
      </c>
    </row>
    <row r="52" spans="3:5" ht="15.75" thickBot="1">
      <c r="C52" s="47"/>
      <c r="D52" s="52" t="s">
        <v>80</v>
      </c>
      <c r="E52" s="74"/>
    </row>
    <row r="53" spans="3:5" ht="39" thickBot="1">
      <c r="C53" s="47"/>
      <c r="D53" s="54" t="s">
        <v>106</v>
      </c>
      <c r="E53" s="74">
        <v>175000000</v>
      </c>
    </row>
    <row r="54" spans="3:5" ht="15.75" thickBot="1">
      <c r="C54" s="47"/>
      <c r="D54" s="54" t="s">
        <v>107</v>
      </c>
      <c r="E54" s="73"/>
    </row>
    <row r="55" spans="3:5" ht="15.75" thickBot="1">
      <c r="C55" s="47"/>
      <c r="D55" s="54" t="s">
        <v>85</v>
      </c>
      <c r="E55" s="73"/>
    </row>
    <row r="56" spans="3:5" ht="15.75" thickBot="1">
      <c r="C56" s="47"/>
      <c r="D56" s="51" t="s">
        <v>86</v>
      </c>
      <c r="E56" s="73">
        <f>E45+E51</f>
        <v>209136000</v>
      </c>
    </row>
    <row r="57" spans="3:5" ht="15.75">
      <c r="C57" s="62"/>
      <c r="D57" s="62"/>
      <c r="E57" s="62"/>
    </row>
    <row r="58" spans="3:5" ht="16.5" thickBot="1">
      <c r="C58" s="58"/>
      <c r="D58" s="58"/>
      <c r="E58" s="58"/>
    </row>
    <row r="59" spans="3:5">
      <c r="C59" s="59"/>
      <c r="D59" s="72" t="s">
        <v>95</v>
      </c>
      <c r="E59" s="60"/>
    </row>
    <row r="60" spans="3:5">
      <c r="C60" s="59"/>
      <c r="D60" s="47" t="s">
        <v>96</v>
      </c>
      <c r="E60" s="69"/>
    </row>
    <row r="61" spans="3:5" ht="15.75" thickBot="1">
      <c r="C61" s="59"/>
      <c r="D61" s="48" t="s">
        <v>77</v>
      </c>
      <c r="E61" s="61"/>
    </row>
    <row r="62" spans="3:5">
      <c r="C62" s="59"/>
      <c r="D62" s="60" t="s">
        <v>78</v>
      </c>
      <c r="E62" s="49" t="s">
        <v>3</v>
      </c>
    </row>
    <row r="63" spans="3:5" ht="15.75" thickBot="1">
      <c r="C63" s="59"/>
      <c r="D63" s="61"/>
      <c r="E63" s="50" t="s">
        <v>74</v>
      </c>
    </row>
    <row r="64" spans="3:5" ht="15.75" thickBot="1">
      <c r="C64" s="47"/>
      <c r="D64" s="51" t="s">
        <v>79</v>
      </c>
      <c r="E64" s="73">
        <f>SUM(E66:E68)</f>
        <v>2378000</v>
      </c>
    </row>
    <row r="65" spans="3:5" ht="15.75" thickBot="1">
      <c r="C65" s="47"/>
      <c r="D65" s="52" t="s">
        <v>80</v>
      </c>
      <c r="E65" s="74"/>
    </row>
    <row r="66" spans="3:5" ht="15.75" thickBot="1">
      <c r="C66" s="47"/>
      <c r="D66" s="53" t="s">
        <v>81</v>
      </c>
      <c r="E66" s="74">
        <v>940000</v>
      </c>
    </row>
    <row r="67" spans="3:5" ht="15.75" thickBot="1">
      <c r="C67" s="47"/>
      <c r="D67" s="53" t="s">
        <v>82</v>
      </c>
      <c r="E67" s="74">
        <v>1432000</v>
      </c>
    </row>
    <row r="68" spans="3:5" ht="15.75" thickBot="1">
      <c r="C68" s="47"/>
      <c r="D68" s="53" t="s">
        <v>83</v>
      </c>
      <c r="E68" s="74">
        <v>6000</v>
      </c>
    </row>
    <row r="69" spans="3:5" ht="15.75" thickBot="1">
      <c r="C69" s="47"/>
      <c r="D69" s="51"/>
      <c r="E69" s="74"/>
    </row>
    <row r="70" spans="3:5" ht="15.75" thickBot="1">
      <c r="C70" s="47"/>
      <c r="D70" s="51" t="s">
        <v>84</v>
      </c>
      <c r="E70" s="73">
        <f>SUM(E72:E74)</f>
        <v>0</v>
      </c>
    </row>
    <row r="71" spans="3:5" ht="15.75" thickBot="1">
      <c r="C71" s="47"/>
      <c r="D71" s="52" t="s">
        <v>80</v>
      </c>
      <c r="E71" s="74"/>
    </row>
    <row r="72" spans="3:5" ht="15.75" thickBot="1">
      <c r="C72" s="47"/>
      <c r="D72" s="54" t="s">
        <v>105</v>
      </c>
      <c r="E72" s="74"/>
    </row>
    <row r="73" spans="3:5" ht="15.75" thickBot="1">
      <c r="C73" s="47"/>
      <c r="D73" s="54" t="s">
        <v>108</v>
      </c>
      <c r="E73" s="73"/>
    </row>
    <row r="74" spans="3:5" ht="15.75" thickBot="1">
      <c r="C74" s="47"/>
      <c r="D74" s="54" t="s">
        <v>85</v>
      </c>
      <c r="E74" s="73"/>
    </row>
    <row r="75" spans="3:5" ht="15.75" thickBot="1">
      <c r="C75" s="47"/>
      <c r="D75" s="51" t="s">
        <v>86</v>
      </c>
      <c r="E75" s="73">
        <f>E64+E70</f>
        <v>2378000</v>
      </c>
    </row>
    <row r="76" spans="3:5" ht="15.75">
      <c r="C76" s="62"/>
      <c r="D76" s="62"/>
      <c r="E76" s="62"/>
    </row>
    <row r="77" spans="3:5" ht="16.5" thickBot="1">
      <c r="C77" s="58"/>
      <c r="D77" s="58"/>
      <c r="E77" s="58"/>
    </row>
    <row r="78" spans="3:5">
      <c r="C78" s="59"/>
      <c r="D78" s="72" t="s">
        <v>97</v>
      </c>
      <c r="E78" s="60"/>
    </row>
    <row r="79" spans="3:5">
      <c r="C79" s="59"/>
      <c r="D79" s="47" t="s">
        <v>98</v>
      </c>
      <c r="E79" s="69"/>
    </row>
    <row r="80" spans="3:5" ht="15.75" thickBot="1">
      <c r="C80" s="59"/>
      <c r="D80" s="48" t="s">
        <v>77</v>
      </c>
      <c r="E80" s="61"/>
    </row>
    <row r="81" spans="3:5">
      <c r="C81" s="59"/>
      <c r="D81" s="60" t="s">
        <v>78</v>
      </c>
      <c r="E81" s="49" t="s">
        <v>3</v>
      </c>
    </row>
    <row r="82" spans="3:5" ht="15.75" thickBot="1">
      <c r="C82" s="59"/>
      <c r="D82" s="61"/>
      <c r="E82" s="50" t="s">
        <v>74</v>
      </c>
    </row>
    <row r="83" spans="3:5" ht="15.75" thickBot="1">
      <c r="C83" s="47"/>
      <c r="D83" s="51" t="s">
        <v>79</v>
      </c>
      <c r="E83" s="73">
        <f>SUM(E85:E87)</f>
        <v>241000</v>
      </c>
    </row>
    <row r="84" spans="3:5" ht="15.75" thickBot="1">
      <c r="C84" s="47"/>
      <c r="D84" s="52" t="s">
        <v>80</v>
      </c>
      <c r="E84" s="74"/>
    </row>
    <row r="85" spans="3:5" ht="15.75" thickBot="1">
      <c r="C85" s="47"/>
      <c r="D85" s="53" t="s">
        <v>81</v>
      </c>
      <c r="E85" s="74">
        <v>141000</v>
      </c>
    </row>
    <row r="86" spans="3:5" ht="15.75" thickBot="1">
      <c r="C86" s="47"/>
      <c r="D86" s="53" t="s">
        <v>82</v>
      </c>
      <c r="E86" s="74">
        <v>100000</v>
      </c>
    </row>
    <row r="87" spans="3:5" ht="15.75" thickBot="1">
      <c r="C87" s="47"/>
      <c r="D87" s="53" t="s">
        <v>83</v>
      </c>
      <c r="E87" s="74"/>
    </row>
    <row r="88" spans="3:5" ht="15.75" thickBot="1">
      <c r="C88" s="47"/>
      <c r="D88" s="51"/>
      <c r="E88" s="74"/>
    </row>
    <row r="89" spans="3:5" ht="15.75" thickBot="1">
      <c r="C89" s="47"/>
      <c r="D89" s="51" t="s">
        <v>84</v>
      </c>
      <c r="E89" s="73">
        <f>SUM(E91:E93)</f>
        <v>0</v>
      </c>
    </row>
    <row r="90" spans="3:5" ht="15.75" thickBot="1">
      <c r="C90" s="47"/>
      <c r="D90" s="52" t="s">
        <v>80</v>
      </c>
      <c r="E90" s="74"/>
    </row>
    <row r="91" spans="3:5" ht="15.75" thickBot="1">
      <c r="C91" s="47"/>
      <c r="D91" s="54" t="s">
        <v>109</v>
      </c>
      <c r="E91" s="74"/>
    </row>
    <row r="92" spans="3:5" ht="15.75" thickBot="1">
      <c r="C92" s="47"/>
      <c r="D92" s="54" t="s">
        <v>108</v>
      </c>
      <c r="E92" s="73"/>
    </row>
    <row r="93" spans="3:5" ht="15.75" thickBot="1">
      <c r="C93" s="47"/>
      <c r="D93" s="54" t="s">
        <v>85</v>
      </c>
      <c r="E93" s="73"/>
    </row>
    <row r="94" spans="3:5" ht="15.75" thickBot="1">
      <c r="C94" s="47"/>
      <c r="D94" s="51" t="s">
        <v>86</v>
      </c>
      <c r="E94" s="73">
        <f>E83+E89</f>
        <v>241000</v>
      </c>
    </row>
    <row r="95" spans="3:5" ht="15.75">
      <c r="C95" s="62"/>
      <c r="D95" s="62"/>
      <c r="E95" s="62"/>
    </row>
    <row r="96" spans="3:5" ht="16.5" thickBot="1">
      <c r="C96" s="58"/>
      <c r="D96" s="58"/>
      <c r="E96" s="58"/>
    </row>
    <row r="97" spans="3:5">
      <c r="C97" s="59"/>
      <c r="D97" s="72" t="s">
        <v>99</v>
      </c>
      <c r="E97" s="60"/>
    </row>
    <row r="98" spans="3:5">
      <c r="C98" s="59"/>
      <c r="D98" s="47" t="s">
        <v>100</v>
      </c>
      <c r="E98" s="69"/>
    </row>
    <row r="99" spans="3:5" ht="15.75" thickBot="1">
      <c r="C99" s="59"/>
      <c r="D99" s="48" t="s">
        <v>77</v>
      </c>
      <c r="E99" s="61"/>
    </row>
    <row r="100" spans="3:5">
      <c r="C100" s="59"/>
      <c r="D100" s="60" t="s">
        <v>78</v>
      </c>
      <c r="E100" s="49" t="s">
        <v>3</v>
      </c>
    </row>
    <row r="101" spans="3:5" ht="15.75" thickBot="1">
      <c r="C101" s="59"/>
      <c r="D101" s="61"/>
      <c r="E101" s="50" t="s">
        <v>74</v>
      </c>
    </row>
    <row r="102" spans="3:5" ht="15.75" thickBot="1">
      <c r="C102" s="47"/>
      <c r="D102" s="51" t="s">
        <v>79</v>
      </c>
      <c r="E102" s="73">
        <f>SUM(E104:E106)</f>
        <v>1000000</v>
      </c>
    </row>
    <row r="103" spans="3:5" ht="15.75" thickBot="1">
      <c r="C103" s="47"/>
      <c r="D103" s="52" t="s">
        <v>80</v>
      </c>
      <c r="E103" s="74"/>
    </row>
    <row r="104" spans="3:5" ht="15.75" thickBot="1">
      <c r="C104" s="47"/>
      <c r="D104" s="53" t="s">
        <v>81</v>
      </c>
      <c r="E104" s="74">
        <v>649200</v>
      </c>
    </row>
    <row r="105" spans="3:5" ht="15.75" thickBot="1">
      <c r="C105" s="47"/>
      <c r="D105" s="53" t="s">
        <v>82</v>
      </c>
      <c r="E105" s="74">
        <v>350800</v>
      </c>
    </row>
    <row r="106" spans="3:5" ht="15.75" thickBot="1">
      <c r="C106" s="47"/>
      <c r="D106" s="53" t="s">
        <v>83</v>
      </c>
      <c r="E106" s="74">
        <v>0</v>
      </c>
    </row>
    <row r="107" spans="3:5" ht="15.75" thickBot="1">
      <c r="C107" s="47"/>
      <c r="D107" s="51"/>
      <c r="E107" s="74"/>
    </row>
    <row r="108" spans="3:5" ht="15.75" thickBot="1">
      <c r="C108" s="47"/>
      <c r="D108" s="51" t="s">
        <v>84</v>
      </c>
      <c r="E108" s="73">
        <f>SUM(E110:E112)</f>
        <v>38000000</v>
      </c>
    </row>
    <row r="109" spans="3:5" ht="15.75" thickBot="1">
      <c r="C109" s="47"/>
      <c r="D109" s="52" t="s">
        <v>80</v>
      </c>
      <c r="E109" s="74"/>
    </row>
    <row r="110" spans="3:5" ht="26.25" thickBot="1">
      <c r="C110" s="47"/>
      <c r="D110" s="54" t="s">
        <v>110</v>
      </c>
      <c r="E110" s="74">
        <v>38000000</v>
      </c>
    </row>
    <row r="111" spans="3:5" ht="15.75" thickBot="1">
      <c r="C111" s="47"/>
      <c r="D111" s="54" t="s">
        <v>108</v>
      </c>
      <c r="E111" s="73"/>
    </row>
    <row r="112" spans="3:5" ht="15.75" thickBot="1">
      <c r="C112" s="47"/>
      <c r="D112" s="54" t="s">
        <v>85</v>
      </c>
      <c r="E112" s="73"/>
    </row>
    <row r="113" spans="3:5" ht="15.75" thickBot="1">
      <c r="C113" s="47"/>
      <c r="D113" s="51" t="s">
        <v>86</v>
      </c>
      <c r="E113" s="73">
        <f>E102+E108</f>
        <v>39000000</v>
      </c>
    </row>
    <row r="114" spans="3:5" ht="15.75">
      <c r="C114" s="62"/>
      <c r="D114" s="62"/>
      <c r="E114" s="62"/>
    </row>
    <row r="115" spans="3:5" ht="16.5" thickBot="1">
      <c r="C115" s="58"/>
      <c r="D115" s="58"/>
      <c r="E115" s="58"/>
    </row>
    <row r="116" spans="3:5">
      <c r="C116" s="59"/>
      <c r="D116" s="72" t="s">
        <v>101</v>
      </c>
      <c r="E116" s="60"/>
    </row>
    <row r="117" spans="3:5">
      <c r="C117" s="59"/>
      <c r="D117" s="47" t="s">
        <v>102</v>
      </c>
      <c r="E117" s="69"/>
    </row>
    <row r="118" spans="3:5" ht="15.75" thickBot="1">
      <c r="C118" s="59"/>
      <c r="D118" s="48" t="s">
        <v>77</v>
      </c>
      <c r="E118" s="61"/>
    </row>
    <row r="119" spans="3:5">
      <c r="C119" s="59"/>
      <c r="D119" s="60" t="s">
        <v>78</v>
      </c>
      <c r="E119" s="49" t="s">
        <v>3</v>
      </c>
    </row>
    <row r="120" spans="3:5" ht="15.75" thickBot="1">
      <c r="C120" s="59"/>
      <c r="D120" s="61"/>
      <c r="E120" s="50" t="s">
        <v>74</v>
      </c>
    </row>
    <row r="121" spans="3:5" ht="15.75" thickBot="1">
      <c r="C121" s="47"/>
      <c r="D121" s="51" t="s">
        <v>79</v>
      </c>
      <c r="E121" s="73">
        <f>SUM(E123:E125)</f>
        <v>18407700</v>
      </c>
    </row>
    <row r="122" spans="3:5" ht="15.75" thickBot="1">
      <c r="C122" s="47"/>
      <c r="D122" s="52" t="s">
        <v>80</v>
      </c>
      <c r="E122" s="74"/>
    </row>
    <row r="123" spans="3:5" ht="15.75" thickBot="1">
      <c r="C123" s="47"/>
      <c r="D123" s="53" t="s">
        <v>81</v>
      </c>
      <c r="E123" s="74">
        <v>8019700</v>
      </c>
    </row>
    <row r="124" spans="3:5" ht="15.75" thickBot="1">
      <c r="C124" s="47"/>
      <c r="D124" s="53" t="s">
        <v>82</v>
      </c>
      <c r="E124" s="74">
        <v>4427500</v>
      </c>
    </row>
    <row r="125" spans="3:5" ht="15.75" thickBot="1">
      <c r="C125" s="47"/>
      <c r="D125" s="53" t="s">
        <v>83</v>
      </c>
      <c r="E125" s="74">
        <v>5960500</v>
      </c>
    </row>
    <row r="126" spans="3:5" ht="15.75" thickBot="1">
      <c r="C126" s="47"/>
      <c r="D126" s="51"/>
      <c r="E126" s="74"/>
    </row>
    <row r="127" spans="3:5" ht="15.75" thickBot="1">
      <c r="C127" s="47"/>
      <c r="D127" s="51" t="s">
        <v>84</v>
      </c>
      <c r="E127" s="73">
        <f>SUM(E129:E131)</f>
        <v>0</v>
      </c>
    </row>
    <row r="128" spans="3:5" ht="15.75" thickBot="1">
      <c r="C128" s="47"/>
      <c r="D128" s="52" t="s">
        <v>80</v>
      </c>
      <c r="E128" s="74"/>
    </row>
    <row r="129" spans="3:5" ht="15.75" thickBot="1">
      <c r="C129" s="47"/>
      <c r="D129" s="54" t="s">
        <v>111</v>
      </c>
      <c r="E129" s="74"/>
    </row>
    <row r="130" spans="3:5" ht="15.75" thickBot="1">
      <c r="C130" s="47"/>
      <c r="D130" s="54" t="s">
        <v>108</v>
      </c>
      <c r="E130" s="73"/>
    </row>
    <row r="131" spans="3:5" ht="15.75" thickBot="1">
      <c r="C131" s="47"/>
      <c r="D131" s="54" t="s">
        <v>85</v>
      </c>
      <c r="E131" s="73"/>
    </row>
    <row r="132" spans="3:5" ht="15.75" thickBot="1">
      <c r="C132" s="47"/>
      <c r="D132" s="51" t="s">
        <v>86</v>
      </c>
      <c r="E132" s="73">
        <f>E121+E127</f>
        <v>18407700</v>
      </c>
    </row>
    <row r="133" spans="3:5" ht="15.75">
      <c r="C133" s="62"/>
      <c r="D133" s="62"/>
      <c r="E133" s="62"/>
    </row>
    <row r="134" spans="3:5" ht="15.75">
      <c r="C134" s="58"/>
      <c r="D134" s="58"/>
      <c r="E134" s="58"/>
    </row>
    <row r="135" spans="3:5" ht="15.75">
      <c r="C135" s="58"/>
      <c r="D135" s="58"/>
      <c r="E135" s="58"/>
    </row>
    <row r="136" spans="3:5" ht="15.75">
      <c r="C136" s="58"/>
      <c r="D136" s="58"/>
      <c r="E136" s="58"/>
    </row>
    <row r="137" spans="3:5">
      <c r="C137" s="55"/>
      <c r="D137" s="56"/>
      <c r="E137" s="56"/>
    </row>
    <row r="138" spans="3:5">
      <c r="C138" s="55"/>
      <c r="D138" s="56"/>
      <c r="E138" s="56"/>
    </row>
    <row r="139" spans="3:5" ht="15.75" customHeight="1">
      <c r="C139" s="63" t="s">
        <v>87</v>
      </c>
      <c r="D139" s="63"/>
      <c r="E139" s="63"/>
    </row>
    <row r="140" spans="3:5" ht="15.75" thickBot="1">
      <c r="C140" s="45"/>
      <c r="D140" s="46"/>
      <c r="E140" s="46"/>
    </row>
    <row r="141" spans="3:5" ht="25.5">
      <c r="C141" s="59"/>
      <c r="D141" s="49" t="s">
        <v>103</v>
      </c>
      <c r="E141" s="60"/>
    </row>
    <row r="142" spans="3:5" ht="15.75" thickBot="1">
      <c r="C142" s="59"/>
      <c r="D142" s="48" t="s">
        <v>88</v>
      </c>
      <c r="E142" s="61"/>
    </row>
    <row r="143" spans="3:5">
      <c r="C143" s="59"/>
      <c r="D143" s="60" t="s">
        <v>89</v>
      </c>
      <c r="E143" s="49" t="s">
        <v>3</v>
      </c>
    </row>
    <row r="144" spans="3:5" ht="15.75" thickBot="1">
      <c r="C144" s="59"/>
      <c r="D144" s="61"/>
      <c r="E144" s="50" t="s">
        <v>74</v>
      </c>
    </row>
    <row r="145" spans="3:5" ht="15.75" thickBot="1">
      <c r="C145" s="47"/>
      <c r="D145" s="51" t="s">
        <v>79</v>
      </c>
      <c r="E145" s="73">
        <f>SUM(E147:E149)</f>
        <v>57668600</v>
      </c>
    </row>
    <row r="146" spans="3:5" ht="15.75" thickBot="1">
      <c r="C146" s="47"/>
      <c r="D146" s="52" t="s">
        <v>80</v>
      </c>
      <c r="E146" s="74"/>
    </row>
    <row r="147" spans="3:5" ht="15.75" thickBot="1">
      <c r="C147" s="47"/>
      <c r="D147" s="53" t="s">
        <v>81</v>
      </c>
      <c r="E147" s="74">
        <f>E28+E47+E66+E85+E104+E123</f>
        <v>27330200</v>
      </c>
    </row>
    <row r="148" spans="3:5" ht="15.75" thickBot="1">
      <c r="C148" s="47"/>
      <c r="D148" s="53" t="s">
        <v>82</v>
      </c>
      <c r="E148" s="74">
        <f t="shared" ref="E148:E151" si="0">E29+E48+E67+E86+E105+E124</f>
        <v>20867000</v>
      </c>
    </row>
    <row r="149" spans="3:5" ht="15.75" thickBot="1">
      <c r="C149" s="47"/>
      <c r="D149" s="53" t="s">
        <v>83</v>
      </c>
      <c r="E149" s="74">
        <f t="shared" si="0"/>
        <v>9471400</v>
      </c>
    </row>
    <row r="150" spans="3:5" ht="15.75" thickBot="1">
      <c r="C150" s="47"/>
      <c r="D150" s="51"/>
      <c r="E150" s="74"/>
    </row>
    <row r="151" spans="3:5" ht="15.75" thickBot="1">
      <c r="C151" s="47"/>
      <c r="D151" s="51" t="s">
        <v>90</v>
      </c>
      <c r="E151" s="73">
        <f t="shared" si="0"/>
        <v>213000000</v>
      </c>
    </row>
    <row r="152" spans="3:5" ht="15.75" thickBot="1">
      <c r="C152" s="47"/>
      <c r="D152" s="54"/>
      <c r="E152" s="74"/>
    </row>
    <row r="153" spans="3:5" ht="15.75" thickBot="1">
      <c r="C153" s="47"/>
      <c r="D153" s="51" t="s">
        <v>86</v>
      </c>
      <c r="E153" s="73">
        <f>E145+E151</f>
        <v>270668600</v>
      </c>
    </row>
    <row r="154" spans="3:5" ht="15.75">
      <c r="C154" s="57"/>
      <c r="D154" s="56"/>
      <c r="E154" s="56"/>
    </row>
    <row r="155" spans="3:5">
      <c r="C155" s="56"/>
      <c r="D155" s="56"/>
      <c r="E155" s="56"/>
    </row>
  </sheetData>
  <mergeCells count="39">
    <mergeCell ref="C133:E133"/>
    <mergeCell ref="C114:E114"/>
    <mergeCell ref="C116:C118"/>
    <mergeCell ref="E116:E118"/>
    <mergeCell ref="C119:C120"/>
    <mergeCell ref="D119:D120"/>
    <mergeCell ref="C95:E95"/>
    <mergeCell ref="C97:C99"/>
    <mergeCell ref="E97:E99"/>
    <mergeCell ref="C100:C101"/>
    <mergeCell ref="D100:D101"/>
    <mergeCell ref="D62:D63"/>
    <mergeCell ref="C76:E76"/>
    <mergeCell ref="C78:C80"/>
    <mergeCell ref="E78:E80"/>
    <mergeCell ref="C81:C82"/>
    <mergeCell ref="D81:D82"/>
    <mergeCell ref="C2:E2"/>
    <mergeCell ref="C3:C4"/>
    <mergeCell ref="D3:D4"/>
    <mergeCell ref="C19:E19"/>
    <mergeCell ref="C21:C23"/>
    <mergeCell ref="E21:E23"/>
    <mergeCell ref="C143:C144"/>
    <mergeCell ref="D143:D144"/>
    <mergeCell ref="C24:C25"/>
    <mergeCell ref="D24:D25"/>
    <mergeCell ref="C38:E38"/>
    <mergeCell ref="C139:E139"/>
    <mergeCell ref="C141:C142"/>
    <mergeCell ref="E141:E142"/>
    <mergeCell ref="C40:C42"/>
    <mergeCell ref="E40:E42"/>
    <mergeCell ref="C43:C44"/>
    <mergeCell ref="D43:D44"/>
    <mergeCell ref="C57:E57"/>
    <mergeCell ref="C59:C61"/>
    <mergeCell ref="E59:E61"/>
    <mergeCell ref="C62:C63"/>
  </mergeCells>
  <pageMargins left="0.7" right="0.7" top="0.75" bottom="0.75" header="0.3" footer="0.3"/>
  <pageSetup paperSize="9" scale="57" orientation="portrait" verticalDpi="0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53"/>
  <sheetViews>
    <sheetView topLeftCell="A10" zoomScaleNormal="100" workbookViewId="0">
      <selection activeCell="D10" sqref="D10"/>
    </sheetView>
  </sheetViews>
  <sheetFormatPr defaultRowHeight="15"/>
  <cols>
    <col min="4" max="4" width="60.7109375" customWidth="1"/>
    <col min="5" max="5" width="10" bestFit="1" customWidth="1"/>
  </cols>
  <sheetData>
    <row r="5" spans="3:5" ht="51" customHeight="1" thickBot="1">
      <c r="C5" s="70" t="s">
        <v>0</v>
      </c>
      <c r="D5" s="70"/>
      <c r="E5" s="70"/>
    </row>
    <row r="6" spans="3:5">
      <c r="C6" s="1" t="s">
        <v>1</v>
      </c>
      <c r="D6" s="2" t="s">
        <v>2</v>
      </c>
      <c r="E6" s="1" t="s">
        <v>3</v>
      </c>
    </row>
    <row r="7" spans="3:5" ht="15.75" thickBot="1">
      <c r="C7" s="3"/>
      <c r="D7" s="4"/>
      <c r="E7" s="5" t="s">
        <v>4</v>
      </c>
    </row>
    <row r="8" spans="3:5" ht="15.75" thickBot="1">
      <c r="C8" s="6"/>
      <c r="D8" s="4">
        <v>1</v>
      </c>
      <c r="E8" s="7">
        <v>2</v>
      </c>
    </row>
    <row r="9" spans="3:5" ht="15.75" thickBot="1">
      <c r="C9" s="3" t="s">
        <v>5</v>
      </c>
      <c r="D9" s="8" t="s">
        <v>6</v>
      </c>
      <c r="E9" s="9">
        <v>53487.199999999997</v>
      </c>
    </row>
    <row r="10" spans="3:5" ht="15.75" thickBot="1">
      <c r="C10" s="3" t="s">
        <v>7</v>
      </c>
      <c r="D10" s="10" t="s">
        <v>8</v>
      </c>
      <c r="E10" s="9">
        <v>53487.199999999997</v>
      </c>
    </row>
    <row r="11" spans="3:5" ht="15.75" thickBot="1">
      <c r="C11" s="3"/>
      <c r="D11" s="8" t="s">
        <v>9</v>
      </c>
      <c r="E11" s="9">
        <v>22417.200000000001</v>
      </c>
    </row>
    <row r="12" spans="3:5" ht="15.75" thickBot="1">
      <c r="C12" s="3"/>
      <c r="D12" s="8"/>
      <c r="E12" s="3"/>
    </row>
    <row r="13" spans="3:5" ht="15.75" thickBot="1">
      <c r="C13" s="3" t="s">
        <v>10</v>
      </c>
      <c r="D13" s="8" t="s">
        <v>11</v>
      </c>
      <c r="E13" s="9">
        <v>270668.59999999998</v>
      </c>
    </row>
    <row r="14" spans="3:5" ht="15.75" thickBot="1">
      <c r="C14" s="3" t="s">
        <v>12</v>
      </c>
      <c r="D14" s="10" t="s">
        <v>13</v>
      </c>
      <c r="E14" s="9">
        <v>261197.2</v>
      </c>
    </row>
    <row r="15" spans="3:5" ht="15.75" thickBot="1">
      <c r="C15" s="3"/>
      <c r="D15" s="11" t="s">
        <v>14</v>
      </c>
      <c r="E15" s="3"/>
    </row>
    <row r="16" spans="3:5" ht="15.75" thickBot="1">
      <c r="C16" s="3" t="s">
        <v>15</v>
      </c>
      <c r="D16" s="11" t="s">
        <v>16</v>
      </c>
      <c r="E16" s="9">
        <v>27330.2</v>
      </c>
    </row>
    <row r="17" spans="3:5" ht="15.75" thickBot="1">
      <c r="C17" s="3" t="s">
        <v>17</v>
      </c>
      <c r="D17" s="11" t="s">
        <v>18</v>
      </c>
      <c r="E17" s="9">
        <v>213000</v>
      </c>
    </row>
    <row r="18" spans="3:5" ht="15.75" thickBot="1">
      <c r="C18" s="3" t="s">
        <v>19</v>
      </c>
      <c r="D18" s="12" t="s">
        <v>20</v>
      </c>
      <c r="E18" s="9">
        <v>213000</v>
      </c>
    </row>
    <row r="19" spans="3:5" ht="15.75" thickBot="1">
      <c r="C19" s="3" t="s">
        <v>21</v>
      </c>
      <c r="D19" s="11" t="s">
        <v>22</v>
      </c>
      <c r="E19" s="9">
        <v>175000</v>
      </c>
    </row>
    <row r="20" spans="3:5" ht="15.75" thickBot="1">
      <c r="C20" s="3" t="s">
        <v>23</v>
      </c>
      <c r="D20" s="11" t="s">
        <v>24</v>
      </c>
      <c r="E20" s="9">
        <v>38000</v>
      </c>
    </row>
    <row r="21" spans="3:5" ht="15.75" thickBot="1">
      <c r="C21" s="3" t="s">
        <v>25</v>
      </c>
      <c r="D21" s="10" t="s">
        <v>26</v>
      </c>
      <c r="E21" s="9">
        <v>9471.4</v>
      </c>
    </row>
    <row r="22" spans="3:5" ht="15.75" thickBot="1">
      <c r="C22" s="3"/>
      <c r="D22" s="13"/>
      <c r="E22" s="3"/>
    </row>
    <row r="23" spans="3:5" ht="15.75" thickBot="1">
      <c r="C23" s="3" t="s">
        <v>27</v>
      </c>
      <c r="D23" s="8" t="s">
        <v>28</v>
      </c>
      <c r="E23" s="9">
        <v>182181.4</v>
      </c>
    </row>
    <row r="24" spans="3:5" ht="15.75" thickBot="1">
      <c r="C24" s="3" t="s">
        <v>7</v>
      </c>
      <c r="D24" s="14" t="s">
        <v>29</v>
      </c>
      <c r="E24" s="9">
        <v>173263.7</v>
      </c>
    </row>
    <row r="25" spans="3:5" ht="15.75" thickBot="1">
      <c r="C25" s="3" t="s">
        <v>30</v>
      </c>
      <c r="D25" s="14" t="s">
        <v>31</v>
      </c>
      <c r="E25" s="9">
        <v>9350</v>
      </c>
    </row>
    <row r="26" spans="3:5" ht="15.75" thickBot="1">
      <c r="C26" s="3" t="s">
        <v>32</v>
      </c>
      <c r="D26" s="15" t="s">
        <v>33</v>
      </c>
      <c r="E26" s="9">
        <v>9350</v>
      </c>
    </row>
    <row r="27" spans="3:5" ht="15.75" thickBot="1">
      <c r="C27" s="3" t="s">
        <v>34</v>
      </c>
      <c r="D27" s="14" t="s">
        <v>35</v>
      </c>
      <c r="E27" s="16">
        <v>-432.3</v>
      </c>
    </row>
    <row r="28" spans="3:5" ht="15.75" thickBot="1">
      <c r="C28" s="3" t="s">
        <v>36</v>
      </c>
      <c r="D28" s="15" t="s">
        <v>37</v>
      </c>
      <c r="E28" s="16">
        <v>-432.3</v>
      </c>
    </row>
    <row r="29" spans="3:5" ht="30.75" customHeight="1" thickBot="1">
      <c r="C29" s="3"/>
      <c r="D29" s="8"/>
      <c r="E29" s="3"/>
    </row>
    <row r="30" spans="3:5" ht="15.75" thickBot="1">
      <c r="C30" s="3" t="s">
        <v>38</v>
      </c>
      <c r="D30" s="8" t="s">
        <v>39</v>
      </c>
      <c r="E30" s="9">
        <v>-35000</v>
      </c>
    </row>
    <row r="31" spans="3:5" ht="15.75" thickBot="1">
      <c r="C31" s="3"/>
      <c r="D31" s="8"/>
      <c r="E31" s="3"/>
    </row>
    <row r="32" spans="3:5" ht="15.75" thickBot="1">
      <c r="C32" s="3" t="s">
        <v>40</v>
      </c>
      <c r="D32" s="8" t="s">
        <v>41</v>
      </c>
      <c r="E32" s="9">
        <v>35000</v>
      </c>
    </row>
    <row r="33" spans="3:5" ht="15.75" thickBot="1">
      <c r="C33" s="3"/>
      <c r="D33" s="11" t="s">
        <v>14</v>
      </c>
      <c r="E33" s="3"/>
    </row>
    <row r="34" spans="3:5" ht="15.75" thickBot="1">
      <c r="C34" s="17" t="s">
        <v>12</v>
      </c>
      <c r="D34" s="18" t="s">
        <v>42</v>
      </c>
      <c r="E34" s="19">
        <v>35000</v>
      </c>
    </row>
    <row r="35" spans="3:5" ht="15.75" thickBot="1">
      <c r="C35" s="20" t="s">
        <v>15</v>
      </c>
      <c r="D35" s="21" t="s">
        <v>43</v>
      </c>
      <c r="E35" s="22">
        <v>35000</v>
      </c>
    </row>
    <row r="36" spans="3:5" ht="15.75" thickTop="1">
      <c r="C36" s="23"/>
      <c r="D36" s="18"/>
      <c r="E36" s="23"/>
    </row>
    <row r="37" spans="3:5" ht="55.5" customHeight="1" thickBot="1">
      <c r="C37" s="24" t="s">
        <v>44</v>
      </c>
    </row>
    <row r="38" spans="3:5">
      <c r="C38" s="1" t="s">
        <v>1</v>
      </c>
      <c r="D38" s="2" t="s">
        <v>45</v>
      </c>
      <c r="E38" s="1" t="s">
        <v>3</v>
      </c>
    </row>
    <row r="39" spans="3:5" ht="15.75" thickBot="1">
      <c r="C39" s="3"/>
      <c r="D39" s="8"/>
      <c r="E39" s="5" t="s">
        <v>4</v>
      </c>
    </row>
    <row r="40" spans="3:5" ht="15.75" thickBot="1">
      <c r="C40" s="3"/>
      <c r="D40" s="4">
        <v>1</v>
      </c>
      <c r="E40" s="7">
        <v>2</v>
      </c>
    </row>
    <row r="41" spans="3:5" ht="15.75" thickBot="1">
      <c r="C41" s="3" t="s">
        <v>46</v>
      </c>
      <c r="D41" s="8" t="s">
        <v>47</v>
      </c>
      <c r="E41" s="9">
        <v>213260.9</v>
      </c>
    </row>
    <row r="42" spans="3:5" ht="15.75" thickBot="1">
      <c r="C42" s="3" t="s">
        <v>48</v>
      </c>
      <c r="D42" s="8" t="s">
        <v>49</v>
      </c>
      <c r="E42" s="9">
        <v>39000</v>
      </c>
    </row>
    <row r="43" spans="3:5" ht="15.75" thickBot="1">
      <c r="C43" s="3" t="s">
        <v>50</v>
      </c>
      <c r="D43" s="8" t="s">
        <v>51</v>
      </c>
      <c r="E43" s="9">
        <v>18407.7</v>
      </c>
    </row>
    <row r="44" spans="3:5" ht="15.75" thickBot="1">
      <c r="C44" s="25"/>
      <c r="D44" s="26" t="s">
        <v>52</v>
      </c>
      <c r="E44" s="27">
        <v>270668.59999999998</v>
      </c>
    </row>
    <row r="45" spans="3:5" ht="36" customHeight="1" thickTop="1">
      <c r="C45" s="24"/>
      <c r="D45" s="24"/>
      <c r="E45" s="28"/>
    </row>
    <row r="46" spans="3:5" ht="86.25" customHeight="1" thickBot="1">
      <c r="C46" s="71" t="s">
        <v>53</v>
      </c>
      <c r="D46" s="71"/>
      <c r="E46" s="71"/>
    </row>
    <row r="47" spans="3:5">
      <c r="C47" s="1" t="s">
        <v>1</v>
      </c>
      <c r="D47" s="2" t="s">
        <v>2</v>
      </c>
      <c r="E47" s="1" t="s">
        <v>3</v>
      </c>
    </row>
    <row r="48" spans="3:5" ht="15.75" thickBot="1">
      <c r="C48" s="3"/>
      <c r="D48" s="8"/>
      <c r="E48" s="5" t="s">
        <v>4</v>
      </c>
    </row>
    <row r="49" spans="3:5" ht="15.75" thickBot="1">
      <c r="C49" s="3"/>
      <c r="D49" s="4">
        <v>1</v>
      </c>
      <c r="E49" s="7">
        <v>2</v>
      </c>
    </row>
    <row r="50" spans="3:5" ht="15.75" thickBot="1">
      <c r="C50" s="3" t="s">
        <v>46</v>
      </c>
      <c r="D50" s="8" t="s">
        <v>54</v>
      </c>
      <c r="E50" s="9">
        <v>257288.2</v>
      </c>
    </row>
    <row r="51" spans="3:5" ht="15.75" thickBot="1">
      <c r="C51" s="3" t="s">
        <v>48</v>
      </c>
      <c r="D51" s="8" t="s">
        <v>55</v>
      </c>
      <c r="E51" s="9">
        <v>243168.7</v>
      </c>
    </row>
    <row r="52" spans="3:5" ht="15.75" thickBot="1">
      <c r="C52" s="25"/>
      <c r="D52" s="26"/>
      <c r="E52" s="29"/>
    </row>
    <row r="53" spans="3:5" ht="15.75" thickTop="1">
      <c r="C53" s="23"/>
      <c r="D53" s="23"/>
      <c r="E53" s="30"/>
    </row>
  </sheetData>
  <mergeCells count="2">
    <mergeCell ref="C5:E5"/>
    <mergeCell ref="C46:E46"/>
  </mergeCells>
  <pageMargins left="0.7" right="0.7" top="0.75" bottom="0.75" header="0.3" footer="0.3"/>
  <pageSetup paperSize="9" scale="75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ПМС2017изпълн.</vt:lpstr>
      <vt:lpstr>Закон ДБ 2017</vt:lpstr>
      <vt:lpstr>'Закон ДБ 2017'!Print_Area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2016-12-12T14:04:50Z</dcterms:modified>
</cp:coreProperties>
</file>