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Programi otchet 31.03.2019\official fales za MF\"/>
    </mc:Choice>
  </mc:AlternateContent>
  <bookViews>
    <workbookView xWindow="0" yWindow="0" windowWidth="28770" windowHeight="13560"/>
  </bookViews>
  <sheets>
    <sheet name="пол+прог" sheetId="2" r:id="rId1"/>
    <sheet name="Прог" sheetId="1" r:id="rId2"/>
  </sheets>
  <definedNames>
    <definedName name="_xlnm.Print_Area" localSheetId="1">Прог!$A$1:$G$149</definedName>
  </definedNames>
  <calcPr calcId="162913"/>
</workbook>
</file>

<file path=xl/calcChain.xml><?xml version="1.0" encoding="utf-8"?>
<calcChain xmlns="http://schemas.openxmlformats.org/spreadsheetml/2006/main">
  <c r="G134" i="1" l="1"/>
  <c r="B134" i="1"/>
  <c r="B16" i="1"/>
  <c r="G111" i="1" l="1"/>
  <c r="F111" i="1"/>
  <c r="E111" i="1"/>
  <c r="D111" i="1"/>
  <c r="C111" i="1"/>
  <c r="B111" i="1"/>
  <c r="G105" i="1"/>
  <c r="G116" i="1" s="1"/>
  <c r="F105" i="1"/>
  <c r="F116" i="1" s="1"/>
  <c r="E105" i="1"/>
  <c r="D105" i="1"/>
  <c r="C105" i="1"/>
  <c r="C116" i="1" s="1"/>
  <c r="B105" i="1"/>
  <c r="B116" i="1" s="1"/>
  <c r="G92" i="1"/>
  <c r="F92" i="1"/>
  <c r="E92" i="1"/>
  <c r="D92" i="1"/>
  <c r="C92" i="1"/>
  <c r="B92" i="1"/>
  <c r="G86" i="1"/>
  <c r="G97" i="1" s="1"/>
  <c r="F86" i="1"/>
  <c r="F97" i="1" s="1"/>
  <c r="E86" i="1"/>
  <c r="D86" i="1"/>
  <c r="C86" i="1"/>
  <c r="B86" i="1"/>
  <c r="G73" i="1"/>
  <c r="F73" i="1"/>
  <c r="E73" i="1"/>
  <c r="D73" i="1"/>
  <c r="C73" i="1"/>
  <c r="B73" i="1"/>
  <c r="G67" i="1"/>
  <c r="G78" i="1" s="1"/>
  <c r="F67" i="1"/>
  <c r="F78" i="1" s="1"/>
  <c r="E67" i="1"/>
  <c r="D67" i="1"/>
  <c r="C67" i="1"/>
  <c r="C78" i="1" s="1"/>
  <c r="B67" i="1"/>
  <c r="B78" i="1" s="1"/>
  <c r="G54" i="1"/>
  <c r="F54" i="1"/>
  <c r="E54" i="1"/>
  <c r="D54" i="1"/>
  <c r="C54" i="1"/>
  <c r="B54" i="1"/>
  <c r="G48" i="1"/>
  <c r="G59" i="1" s="1"/>
  <c r="F48" i="1"/>
  <c r="E48" i="1"/>
  <c r="D48" i="1"/>
  <c r="C48" i="1"/>
  <c r="C59" i="1" s="1"/>
  <c r="B48" i="1"/>
  <c r="G35" i="1"/>
  <c r="F35" i="1"/>
  <c r="E35" i="1"/>
  <c r="D35" i="1"/>
  <c r="C35" i="1"/>
  <c r="C40" i="1" s="1"/>
  <c r="B35" i="1"/>
  <c r="G29" i="1"/>
  <c r="F29" i="1"/>
  <c r="E29" i="1"/>
  <c r="E40" i="1" s="1"/>
  <c r="D29" i="1"/>
  <c r="C29" i="1"/>
  <c r="B29" i="1"/>
  <c r="H24" i="2"/>
  <c r="C24" i="2"/>
  <c r="G24" i="2"/>
  <c r="D20" i="2"/>
  <c r="E20" i="2"/>
  <c r="F20" i="2"/>
  <c r="G20" i="2"/>
  <c r="H20" i="2"/>
  <c r="C20" i="2"/>
  <c r="D14" i="2"/>
  <c r="E14" i="2"/>
  <c r="F14" i="2"/>
  <c r="G14" i="2"/>
  <c r="H14" i="2"/>
  <c r="C14" i="2"/>
  <c r="D116" i="1" l="1"/>
  <c r="C97" i="1"/>
  <c r="B97" i="1"/>
  <c r="D97" i="1"/>
  <c r="D78" i="1"/>
  <c r="E59" i="1"/>
  <c r="E116" i="1"/>
  <c r="E78" i="1"/>
  <c r="E97" i="1"/>
  <c r="D40" i="1"/>
  <c r="B40" i="1"/>
  <c r="F40" i="1"/>
  <c r="D59" i="1"/>
  <c r="B59" i="1"/>
  <c r="F59" i="1"/>
  <c r="G40" i="1"/>
  <c r="F134" i="1"/>
  <c r="E134" i="1"/>
  <c r="D134" i="1"/>
  <c r="C134" i="1"/>
  <c r="G128" i="1"/>
  <c r="F128" i="1"/>
  <c r="E128" i="1"/>
  <c r="D128" i="1"/>
  <c r="C128" i="1"/>
  <c r="B128" i="1"/>
  <c r="C140" i="1" l="1"/>
  <c r="E140" i="1"/>
  <c r="G140" i="1"/>
  <c r="B140" i="1"/>
  <c r="F140" i="1"/>
  <c r="D140" i="1"/>
  <c r="E24" i="2"/>
  <c r="D24" i="2"/>
  <c r="C16" i="1"/>
  <c r="D16" i="1"/>
  <c r="D21" i="1" s="1"/>
  <c r="E16" i="1"/>
  <c r="F16" i="1"/>
  <c r="G16" i="1"/>
  <c r="C10" i="1"/>
  <c r="D10" i="1"/>
  <c r="E10" i="1"/>
  <c r="F10" i="1"/>
  <c r="G10" i="1"/>
  <c r="B10" i="1"/>
  <c r="B21" i="1" s="1"/>
  <c r="G21" i="1" l="1"/>
  <c r="C21" i="1"/>
  <c r="E21" i="1"/>
  <c r="F21" i="1"/>
  <c r="F24" i="2"/>
</calcChain>
</file>

<file path=xl/sharedStrings.xml><?xml version="1.0" encoding="utf-8"?>
<sst xmlns="http://schemas.openxmlformats.org/spreadsheetml/2006/main" count="253" uniqueCount="63">
  <si>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</si>
  <si>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</si>
  <si>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</si>
  <si>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</si>
  <si>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</si>
  <si>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</si>
  <si>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</si>
  <si>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</si>
  <si>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</si>
  <si>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</si>
  <si>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</si>
  <si>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</si>
  <si>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</si>
  <si>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</si>
  <si>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</si>
  <si>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</si>
  <si>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</si>
  <si>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</si>
  <si>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</si>
  <si>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</si>
  <si>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</si>
  <si>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</si>
  <si>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</si>
  <si>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</si>
  <si>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2019</t>
  </si>
  <si>
    <t>Уточнен план 2019 г.</t>
  </si>
  <si>
    <t>31 март 2019 г.</t>
  </si>
  <si>
    <t>30 юни 2019 г.</t>
  </si>
  <si>
    <t>30 септември 2019 г.</t>
  </si>
  <si>
    <t>31 декември 2019 г.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</si>
  <si>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733 от 2018 г.</t>
  </si>
  <si>
    <t>* Класификационен код съгласно Решение № 733 на Министерския съвет от 2018 г.</t>
  </si>
  <si>
    <t xml:space="preserve">на Министерството на транспорта, информационните технологии и съобщенията към 31.03.2019 г. </t>
  </si>
  <si>
    <t>към 31.03.2019 г.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</si>
  <si>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</si>
  <si>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</si>
  <si>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</si>
  <si>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</si>
  <si>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</si>
  <si>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</si>
  <si>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</si>
  <si>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</si>
  <si>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</si>
  <si>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</si>
  <si>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</si>
  <si>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Политика в областта на съобщенията и информационните технологии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</si>
  <si>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</si>
  <si>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</si>
  <si>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</si>
  <si>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</si>
  <si>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</si>
  <si>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</si>
  <si>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</si>
  <si>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</si>
  <si>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</si>
  <si>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</si>
  <si>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</si>
  <si>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t xml:space="preserve">Лихви </t>
  </si>
  <si>
    <t xml:space="preserve"> Субсидии и други текущи трансфери за нефинансови предприятия</t>
  </si>
  <si>
    <t>Изготвил:</t>
  </si>
  <si>
    <t xml:space="preserve"> Началник отдел:</t>
  </si>
  <si>
    <t xml:space="preserve">         Мария Минчева</t>
  </si>
  <si>
    <t xml:space="preserve">          Диана Благоева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</si>
</sst>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abSelected="1" zoomScale="115" zoomScaleNormal="115" workbookViewId="0">
      <selection sqref="A1:XFD1048576"/>
    </sheetView>
  </sheetViews>
  <sheetFormatPr defaultRowHeight="12.75" x14ac:dyDescent="0.2"/>
  <cols>
    <col min="1" max="1" width="15" style="13" customWidth="1"/>
    <col min="2" max="2" width="40" style="13" customWidth="1"/>
    <col min="3" max="8" width="12.83203125" style="13" customWidth="1"/>
    <col min="9" max="16384" width="9.33203125" style="13"/>
  </cols>
  <sheetData>
    <row r="3" spans="1:8" ht="42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</row>
    <row r="4" spans="1:8" ht="15.75" x14ac:dyDescent="0.2">
      <c r="A4" s="16" t="s">
        <v>32</v>
      </c>
      <c r="B4" s="16"/>
      <c r="C4" s="16"/>
      <c r="D4" s="16"/>
      <c r="E4" s="16"/>
      <c r="F4" s="16"/>
      <c r="G4" s="16"/>
      <c r="H4" s="16"/>
    </row>
    <row r="5" spans="1:8" x14ac:dyDescent="0.2">
      <c r="A5" s="45" t="s">
        <v>22</v>
      </c>
      <c r="B5" s="46"/>
      <c r="C5" s="46"/>
      <c r="D5" s="46"/>
      <c r="E5" s="46"/>
      <c r="F5" s="46"/>
      <c r="G5" s="46"/>
      <c r="H5" s="46"/>
    </row>
    <row r="6" spans="1:8" ht="15.75" x14ac:dyDescent="0.2">
      <c r="A6" s="47"/>
    </row>
    <row r="7" spans="1:8" ht="15.75" x14ac:dyDescent="0.2">
      <c r="A7" s="16" t="s">
        <v>16</v>
      </c>
      <c r="B7" s="16"/>
      <c r="C7" s="16"/>
      <c r="D7" s="16"/>
      <c r="E7" s="16"/>
      <c r="F7" s="16"/>
      <c r="G7" s="16"/>
      <c r="H7" s="16"/>
    </row>
    <row r="8" spans="1:8" ht="15.75" x14ac:dyDescent="0.2">
      <c r="A8" s="16" t="s">
        <v>33</v>
      </c>
      <c r="B8" s="16"/>
      <c r="C8" s="16"/>
      <c r="D8" s="16"/>
      <c r="E8" s="16"/>
      <c r="F8" s="16"/>
      <c r="G8" s="16"/>
      <c r="H8" s="16"/>
    </row>
    <row r="9" spans="1:8" x14ac:dyDescent="0.2">
      <c r="A9" s="46" t="s">
        <v>23</v>
      </c>
      <c r="B9" s="46"/>
      <c r="C9" s="46"/>
      <c r="D9" s="46"/>
      <c r="E9" s="46"/>
      <c r="F9" s="46"/>
      <c r="G9" s="46"/>
      <c r="H9" s="46"/>
    </row>
    <row r="10" spans="1:8" ht="13.5" thickBot="1" x14ac:dyDescent="0.25">
      <c r="A10" s="48" t="s">
        <v>3</v>
      </c>
      <c r="H10" s="49" t="s">
        <v>3</v>
      </c>
    </row>
    <row r="11" spans="1:8" ht="12.75" customHeight="1" x14ac:dyDescent="0.2">
      <c r="A11" s="25" t="s">
        <v>17</v>
      </c>
      <c r="B11" s="25" t="s">
        <v>18</v>
      </c>
      <c r="C11" s="25" t="s">
        <v>24</v>
      </c>
      <c r="D11" s="26" t="s">
        <v>25</v>
      </c>
      <c r="E11" s="27" t="s">
        <v>4</v>
      </c>
      <c r="F11" s="27" t="s">
        <v>4</v>
      </c>
      <c r="G11" s="27" t="s">
        <v>4</v>
      </c>
      <c r="H11" s="27" t="s">
        <v>4</v>
      </c>
    </row>
    <row r="12" spans="1:8" x14ac:dyDescent="0.2">
      <c r="A12" s="28"/>
      <c r="B12" s="28"/>
      <c r="C12" s="28"/>
      <c r="D12" s="29"/>
      <c r="E12" s="30" t="s">
        <v>5</v>
      </c>
      <c r="F12" s="30" t="s">
        <v>5</v>
      </c>
      <c r="G12" s="30" t="s">
        <v>5</v>
      </c>
      <c r="H12" s="30" t="s">
        <v>5</v>
      </c>
    </row>
    <row r="13" spans="1:8" ht="39" customHeight="1" thickBot="1" x14ac:dyDescent="0.25">
      <c r="A13" s="32"/>
      <c r="B13" s="32"/>
      <c r="C13" s="32"/>
      <c r="D13" s="33"/>
      <c r="E13" s="34" t="s">
        <v>26</v>
      </c>
      <c r="F13" s="35" t="s">
        <v>27</v>
      </c>
      <c r="G13" s="35" t="s">
        <v>28</v>
      </c>
      <c r="H13" s="35" t="s">
        <v>29</v>
      </c>
    </row>
    <row r="14" spans="1:8" ht="13.5" thickBot="1" x14ac:dyDescent="0.25">
      <c r="A14" s="1" t="s">
        <v>34</v>
      </c>
      <c r="B14" s="2" t="s">
        <v>35</v>
      </c>
      <c r="C14" s="37">
        <f>+C15+C16+C17+C18</f>
        <v>223753600</v>
      </c>
      <c r="D14" s="37">
        <f t="shared" ref="D14:H14" si="0">+D15+D16+D17+D18</f>
        <v>224009230</v>
      </c>
      <c r="E14" s="37">
        <f t="shared" si="0"/>
        <v>50926075</v>
      </c>
      <c r="F14" s="37">
        <f t="shared" si="0"/>
        <v>0</v>
      </c>
      <c r="G14" s="37">
        <f t="shared" si="0"/>
        <v>0</v>
      </c>
      <c r="H14" s="37">
        <f t="shared" si="0"/>
        <v>0</v>
      </c>
    </row>
    <row r="15" spans="1:8" ht="39" customHeight="1" thickBot="1" x14ac:dyDescent="0.25">
      <c r="A15" s="1" t="s">
        <v>36</v>
      </c>
      <c r="B15" s="3" t="s">
        <v>37</v>
      </c>
      <c r="C15" s="38"/>
      <c r="D15" s="38"/>
      <c r="E15" s="38">
        <v>486759</v>
      </c>
      <c r="F15" s="38"/>
      <c r="G15" s="38"/>
      <c r="H15" s="38"/>
    </row>
    <row r="16" spans="1:8" ht="51.75" thickBot="1" x14ac:dyDescent="0.25">
      <c r="A16" s="1" t="s">
        <v>38</v>
      </c>
      <c r="B16" s="3" t="s">
        <v>39</v>
      </c>
      <c r="C16" s="38">
        <v>220104600</v>
      </c>
      <c r="D16" s="38">
        <v>220360230</v>
      </c>
      <c r="E16" s="38">
        <v>50105396</v>
      </c>
      <c r="F16" s="38"/>
      <c r="G16" s="38"/>
      <c r="H16" s="38"/>
    </row>
    <row r="17" spans="1:8" ht="39" thickBot="1" x14ac:dyDescent="0.25">
      <c r="A17" s="1" t="s">
        <v>40</v>
      </c>
      <c r="B17" s="3" t="s">
        <v>41</v>
      </c>
      <c r="C17" s="38">
        <v>3394700</v>
      </c>
      <c r="D17" s="38">
        <v>3394700</v>
      </c>
      <c r="E17" s="38">
        <v>270957</v>
      </c>
      <c r="F17" s="38"/>
      <c r="G17" s="38"/>
      <c r="H17" s="38"/>
    </row>
    <row r="18" spans="1:8" ht="39" thickBot="1" x14ac:dyDescent="0.25">
      <c r="A18" s="1" t="s">
        <v>42</v>
      </c>
      <c r="B18" s="3" t="s">
        <v>43</v>
      </c>
      <c r="C18" s="38">
        <v>254300</v>
      </c>
      <c r="D18" s="38">
        <v>254300</v>
      </c>
      <c r="E18" s="38">
        <v>62963</v>
      </c>
      <c r="F18" s="38"/>
      <c r="G18" s="38"/>
      <c r="H18" s="38"/>
    </row>
    <row r="19" spans="1:8" ht="13.5" thickBot="1" x14ac:dyDescent="0.25">
      <c r="A19" s="1"/>
      <c r="B19" s="4"/>
      <c r="C19" s="50"/>
      <c r="D19" s="50"/>
      <c r="E19" s="50"/>
      <c r="F19" s="50"/>
      <c r="G19" s="50"/>
      <c r="H19" s="50"/>
    </row>
    <row r="20" spans="1:8" ht="26.25" thickBot="1" x14ac:dyDescent="0.25">
      <c r="A20" s="1" t="s">
        <v>44</v>
      </c>
      <c r="B20" s="2" t="s">
        <v>45</v>
      </c>
      <c r="C20" s="37">
        <f>+C21</f>
        <v>22510400</v>
      </c>
      <c r="D20" s="37">
        <f t="shared" ref="D20:H20" si="1">+D21</f>
        <v>22510400</v>
      </c>
      <c r="E20" s="37">
        <f t="shared" si="1"/>
        <v>6409500</v>
      </c>
      <c r="F20" s="37">
        <f t="shared" si="1"/>
        <v>0</v>
      </c>
      <c r="G20" s="37">
        <f t="shared" si="1"/>
        <v>0</v>
      </c>
      <c r="H20" s="37">
        <f t="shared" si="1"/>
        <v>0</v>
      </c>
    </row>
    <row r="21" spans="1:8" ht="39" thickBot="1" x14ac:dyDescent="0.25">
      <c r="A21" s="1" t="s">
        <v>46</v>
      </c>
      <c r="B21" s="3" t="s">
        <v>47</v>
      </c>
      <c r="C21" s="38">
        <v>22510400</v>
      </c>
      <c r="D21" s="38">
        <v>22510400</v>
      </c>
      <c r="E21" s="38">
        <v>6409500</v>
      </c>
      <c r="F21" s="38"/>
      <c r="G21" s="38"/>
      <c r="H21" s="38"/>
    </row>
    <row r="22" spans="1:8" ht="13.5" thickBot="1" x14ac:dyDescent="0.25">
      <c r="A22" s="51"/>
      <c r="B22" s="52"/>
      <c r="C22" s="38"/>
      <c r="D22" s="38"/>
      <c r="E22" s="38"/>
      <c r="F22" s="38"/>
      <c r="G22" s="38"/>
      <c r="H22" s="38"/>
    </row>
    <row r="23" spans="1:8" ht="51.75" thickBot="1" x14ac:dyDescent="0.25">
      <c r="A23" s="1" t="s">
        <v>48</v>
      </c>
      <c r="B23" s="3" t="s">
        <v>49</v>
      </c>
      <c r="C23" s="38">
        <v>20962300</v>
      </c>
      <c r="D23" s="38">
        <v>21775708</v>
      </c>
      <c r="E23" s="38">
        <v>4777978</v>
      </c>
      <c r="F23" s="38"/>
      <c r="G23" s="38"/>
      <c r="H23" s="38"/>
    </row>
    <row r="24" spans="1:8" ht="13.5" thickBot="1" x14ac:dyDescent="0.25">
      <c r="A24" s="53"/>
      <c r="B24" s="2" t="s">
        <v>19</v>
      </c>
      <c r="C24" s="37">
        <f t="shared" ref="C24:H24" si="2">+C23+C20+C14</f>
        <v>267226300</v>
      </c>
      <c r="D24" s="37">
        <f t="shared" si="2"/>
        <v>268295338</v>
      </c>
      <c r="E24" s="37">
        <f t="shared" si="2"/>
        <v>62113553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15.75" x14ac:dyDescent="0.2">
      <c r="A25" s="8"/>
    </row>
    <row r="26" spans="1:8" ht="12.75" customHeight="1" x14ac:dyDescent="0.2">
      <c r="A26" s="54" t="s">
        <v>31</v>
      </c>
      <c r="B26" s="54"/>
      <c r="C26" s="54"/>
      <c r="D26" s="54"/>
      <c r="E26" s="54"/>
      <c r="F26" s="54"/>
      <c r="G26" s="54"/>
      <c r="H26" s="54"/>
    </row>
    <row r="27" spans="1:8" s="56" customFormat="1" ht="24.75" customHeight="1" x14ac:dyDescent="0.2">
      <c r="A27" s="55"/>
      <c r="B27" s="55"/>
      <c r="C27" s="55"/>
      <c r="D27" s="55"/>
      <c r="E27" s="55"/>
      <c r="F27" s="55"/>
      <c r="G27" s="55"/>
      <c r="H27" s="55"/>
    </row>
    <row r="28" spans="1:8" ht="24" customHeight="1" x14ac:dyDescent="0.2">
      <c r="A28" s="55"/>
      <c r="B28" s="55"/>
      <c r="C28" s="55"/>
      <c r="D28" s="55"/>
      <c r="E28" s="55"/>
      <c r="F28" s="55"/>
      <c r="G28" s="55"/>
      <c r="H28" s="55"/>
    </row>
    <row r="29" spans="1:8" ht="15.75" x14ac:dyDescent="0.25">
      <c r="B29" s="9" t="s">
        <v>59</v>
      </c>
      <c r="C29" s="10"/>
      <c r="D29" s="11" t="s">
        <v>60</v>
      </c>
      <c r="E29" s="12"/>
    </row>
    <row r="30" spans="1:8" ht="15.75" x14ac:dyDescent="0.25">
      <c r="B30" s="14" t="s">
        <v>61</v>
      </c>
      <c r="C30" s="15"/>
      <c r="D30" s="11" t="s">
        <v>62</v>
      </c>
      <c r="E30" s="12"/>
    </row>
  </sheetData>
  <mergeCells count="11"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4566929133858268" right="0.70866141732283472" top="0.27559055118110237" bottom="0.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9"/>
  <sheetViews>
    <sheetView zoomScale="115" zoomScaleNormal="115" workbookViewId="0">
      <selection sqref="A1:XFD1048576"/>
    </sheetView>
  </sheetViews>
  <sheetFormatPr defaultRowHeight="12.75" x14ac:dyDescent="0.2"/>
  <cols>
    <col min="1" max="1" width="51.6640625" style="13" customWidth="1"/>
    <col min="2" max="7" width="12.83203125" style="13" customWidth="1"/>
    <col min="8" max="16384" width="9.33203125" style="13"/>
  </cols>
  <sheetData>
    <row r="3" spans="1:8" ht="15.75" x14ac:dyDescent="0.2">
      <c r="A3" s="21" t="s">
        <v>0</v>
      </c>
      <c r="B3" s="21"/>
      <c r="C3" s="21"/>
      <c r="D3" s="21"/>
      <c r="E3" s="21"/>
      <c r="F3" s="21"/>
      <c r="G3" s="21"/>
    </row>
    <row r="4" spans="1:8" ht="15.75" x14ac:dyDescent="0.2">
      <c r="A4" s="21" t="s">
        <v>33</v>
      </c>
      <c r="B4" s="21"/>
      <c r="C4" s="21"/>
      <c r="D4" s="21"/>
      <c r="E4" s="21"/>
      <c r="F4" s="21"/>
      <c r="G4" s="21"/>
      <c r="H4" s="22"/>
    </row>
    <row r="5" spans="1:8" ht="13.5" thickBot="1" x14ac:dyDescent="0.25">
      <c r="A5" s="23" t="s">
        <v>1</v>
      </c>
      <c r="B5" s="23"/>
      <c r="C5" s="23"/>
      <c r="D5" s="23"/>
      <c r="E5" s="23"/>
      <c r="F5" s="23"/>
      <c r="G5" s="23"/>
    </row>
    <row r="6" spans="1:8" ht="13.5" customHeight="1" thickBot="1" x14ac:dyDescent="0.25">
      <c r="A6" s="17" t="s">
        <v>50</v>
      </c>
      <c r="B6" s="18"/>
      <c r="C6" s="18"/>
      <c r="D6" s="18"/>
      <c r="E6" s="18"/>
      <c r="F6" s="18"/>
      <c r="G6" s="19"/>
    </row>
    <row r="7" spans="1:8" ht="12.75" customHeight="1" x14ac:dyDescent="0.2">
      <c r="A7" s="24" t="s">
        <v>2</v>
      </c>
      <c r="B7" s="25" t="s">
        <v>24</v>
      </c>
      <c r="C7" s="26" t="s">
        <v>25</v>
      </c>
      <c r="D7" s="27" t="s">
        <v>4</v>
      </c>
      <c r="E7" s="27" t="s">
        <v>4</v>
      </c>
      <c r="F7" s="27" t="s">
        <v>4</v>
      </c>
      <c r="G7" s="27" t="s">
        <v>4</v>
      </c>
    </row>
    <row r="8" spans="1:8" x14ac:dyDescent="0.2">
      <c r="A8" s="24" t="s">
        <v>3</v>
      </c>
      <c r="B8" s="28"/>
      <c r="C8" s="29"/>
      <c r="D8" s="30" t="s">
        <v>5</v>
      </c>
      <c r="E8" s="30" t="s">
        <v>5</v>
      </c>
      <c r="F8" s="30" t="s">
        <v>5</v>
      </c>
      <c r="G8" s="30" t="s">
        <v>5</v>
      </c>
    </row>
    <row r="9" spans="1:8" ht="41.25" customHeight="1" thickBot="1" x14ac:dyDescent="0.25">
      <c r="A9" s="31"/>
      <c r="B9" s="32"/>
      <c r="C9" s="33"/>
      <c r="D9" s="34" t="s">
        <v>26</v>
      </c>
      <c r="E9" s="35" t="s">
        <v>27</v>
      </c>
      <c r="F9" s="35" t="s">
        <v>28</v>
      </c>
      <c r="G9" s="35" t="s">
        <v>29</v>
      </c>
    </row>
    <row r="10" spans="1:8" ht="13.5" thickBot="1" x14ac:dyDescent="0.25">
      <c r="A10" s="36" t="s">
        <v>6</v>
      </c>
      <c r="B10" s="37">
        <f>+B12+B13+B14</f>
        <v>0</v>
      </c>
      <c r="C10" s="37">
        <f t="shared" ref="C10:G10" si="0">+C12+C13+C14</f>
        <v>0</v>
      </c>
      <c r="D10" s="37">
        <f t="shared" si="0"/>
        <v>0</v>
      </c>
      <c r="E10" s="37">
        <f t="shared" si="0"/>
        <v>0</v>
      </c>
      <c r="F10" s="37">
        <f t="shared" si="0"/>
        <v>0</v>
      </c>
      <c r="G10" s="37">
        <f t="shared" si="0"/>
        <v>0</v>
      </c>
    </row>
    <row r="11" spans="1:8" ht="13.5" thickBot="1" x14ac:dyDescent="0.25">
      <c r="A11" s="7" t="s">
        <v>7</v>
      </c>
      <c r="B11" s="38"/>
      <c r="C11" s="38"/>
      <c r="D11" s="38"/>
      <c r="E11" s="38"/>
      <c r="F11" s="38"/>
      <c r="G11" s="38"/>
    </row>
    <row r="12" spans="1:8" ht="13.5" thickBot="1" x14ac:dyDescent="0.25">
      <c r="A12" s="5" t="s">
        <v>8</v>
      </c>
      <c r="B12" s="38"/>
      <c r="C12" s="38"/>
      <c r="D12" s="38"/>
      <c r="E12" s="38"/>
      <c r="F12" s="38"/>
      <c r="G12" s="38"/>
    </row>
    <row r="13" spans="1:8" ht="13.5" thickBot="1" x14ac:dyDescent="0.25">
      <c r="A13" s="5" t="s">
        <v>9</v>
      </c>
      <c r="B13" s="38"/>
      <c r="C13" s="38"/>
      <c r="D13" s="38"/>
      <c r="E13" s="38"/>
      <c r="F13" s="38"/>
      <c r="G13" s="38"/>
    </row>
    <row r="14" spans="1:8" ht="13.5" thickBot="1" x14ac:dyDescent="0.25">
      <c r="A14" s="5" t="s">
        <v>10</v>
      </c>
      <c r="B14" s="38"/>
      <c r="C14" s="38"/>
      <c r="D14" s="38"/>
      <c r="E14" s="38"/>
      <c r="F14" s="38"/>
      <c r="G14" s="38"/>
    </row>
    <row r="15" spans="1:8" ht="13.5" thickBot="1" x14ac:dyDescent="0.25">
      <c r="A15" s="7"/>
      <c r="B15" s="38"/>
      <c r="C15" s="38"/>
      <c r="D15" s="38"/>
      <c r="E15" s="38"/>
      <c r="F15" s="38"/>
      <c r="G15" s="38"/>
    </row>
    <row r="16" spans="1:8" ht="26.25" thickBot="1" x14ac:dyDescent="0.25">
      <c r="A16" s="36" t="s">
        <v>11</v>
      </c>
      <c r="B16" s="37">
        <f>+SUM(B17:B20)</f>
        <v>0</v>
      </c>
      <c r="C16" s="37">
        <f t="shared" ref="C16:G16" si="1">+SUM(C17:C20)</f>
        <v>0</v>
      </c>
      <c r="D16" s="37">
        <f t="shared" si="1"/>
        <v>486759</v>
      </c>
      <c r="E16" s="37">
        <f t="shared" si="1"/>
        <v>0</v>
      </c>
      <c r="F16" s="37">
        <f t="shared" si="1"/>
        <v>0</v>
      </c>
      <c r="G16" s="37">
        <f t="shared" si="1"/>
        <v>0</v>
      </c>
    </row>
    <row r="17" spans="1:7" ht="13.5" thickBot="1" x14ac:dyDescent="0.25">
      <c r="A17" s="7" t="s">
        <v>20</v>
      </c>
      <c r="B17" s="38"/>
      <c r="C17" s="38"/>
      <c r="D17" s="38"/>
      <c r="E17" s="38"/>
      <c r="F17" s="38"/>
      <c r="G17" s="38"/>
    </row>
    <row r="18" spans="1:7" ht="13.5" thickBot="1" x14ac:dyDescent="0.25">
      <c r="A18" s="5" t="s">
        <v>9</v>
      </c>
      <c r="B18" s="38"/>
      <c r="C18" s="38"/>
      <c r="D18" s="38">
        <v>51323</v>
      </c>
      <c r="E18" s="38"/>
      <c r="F18" s="38"/>
      <c r="G18" s="38"/>
    </row>
    <row r="19" spans="1:7" ht="13.5" thickBot="1" x14ac:dyDescent="0.25">
      <c r="A19" s="6" t="s">
        <v>57</v>
      </c>
      <c r="B19" s="38"/>
      <c r="C19" s="38"/>
      <c r="D19" s="38">
        <v>435172</v>
      </c>
      <c r="E19" s="38"/>
      <c r="F19" s="38"/>
      <c r="G19" s="38"/>
    </row>
    <row r="20" spans="1:7" ht="13.5" thickBot="1" x14ac:dyDescent="0.25">
      <c r="A20" s="5" t="s">
        <v>10</v>
      </c>
      <c r="B20" s="38"/>
      <c r="C20" s="38"/>
      <c r="D20" s="38">
        <v>264</v>
      </c>
      <c r="E20" s="38"/>
      <c r="F20" s="38"/>
      <c r="G20" s="38"/>
    </row>
    <row r="21" spans="1:7" ht="13.5" thickBot="1" x14ac:dyDescent="0.25">
      <c r="A21" s="36" t="s">
        <v>13</v>
      </c>
      <c r="B21" s="37">
        <f>+B16+B10</f>
        <v>0</v>
      </c>
      <c r="C21" s="37">
        <f t="shared" ref="C21:G21" si="2">+C16+C10</f>
        <v>0</v>
      </c>
      <c r="D21" s="37">
        <f t="shared" si="2"/>
        <v>486759</v>
      </c>
      <c r="E21" s="37">
        <f t="shared" si="2"/>
        <v>0</v>
      </c>
      <c r="F21" s="37">
        <f t="shared" si="2"/>
        <v>0</v>
      </c>
      <c r="G21" s="37">
        <f t="shared" si="2"/>
        <v>0</v>
      </c>
    </row>
    <row r="22" spans="1:7" ht="13.5" thickBot="1" x14ac:dyDescent="0.25">
      <c r="A22" s="7"/>
      <c r="B22" s="38"/>
      <c r="C22" s="38"/>
      <c r="D22" s="38"/>
      <c r="E22" s="38"/>
      <c r="F22" s="38"/>
      <c r="G22" s="38"/>
    </row>
    <row r="23" spans="1:7" ht="13.5" thickBot="1" x14ac:dyDescent="0.25">
      <c r="A23" s="7" t="s">
        <v>14</v>
      </c>
      <c r="B23" s="39"/>
      <c r="C23" s="39"/>
      <c r="D23" s="39"/>
      <c r="E23" s="39"/>
      <c r="F23" s="39"/>
      <c r="G23" s="39"/>
    </row>
    <row r="24" spans="1:7" ht="16.5" thickBot="1" x14ac:dyDescent="0.25">
      <c r="A24" s="40"/>
    </row>
    <row r="25" spans="1:7" ht="24.75" customHeight="1" thickBot="1" x14ac:dyDescent="0.25">
      <c r="A25" s="17" t="s">
        <v>51</v>
      </c>
      <c r="B25" s="18"/>
      <c r="C25" s="18"/>
      <c r="D25" s="18"/>
      <c r="E25" s="18"/>
      <c r="F25" s="18"/>
      <c r="G25" s="19"/>
    </row>
    <row r="26" spans="1:7" x14ac:dyDescent="0.2">
      <c r="A26" s="24" t="s">
        <v>2</v>
      </c>
      <c r="B26" s="25" t="s">
        <v>24</v>
      </c>
      <c r="C26" s="26" t="s">
        <v>25</v>
      </c>
      <c r="D26" s="27" t="s">
        <v>4</v>
      </c>
      <c r="E26" s="27" t="s">
        <v>4</v>
      </c>
      <c r="F26" s="27" t="s">
        <v>4</v>
      </c>
      <c r="G26" s="27" t="s">
        <v>4</v>
      </c>
    </row>
    <row r="27" spans="1:7" x14ac:dyDescent="0.2">
      <c r="A27" s="24" t="s">
        <v>3</v>
      </c>
      <c r="B27" s="28"/>
      <c r="C27" s="29"/>
      <c r="D27" s="30" t="s">
        <v>5</v>
      </c>
      <c r="E27" s="30" t="s">
        <v>5</v>
      </c>
      <c r="F27" s="30" t="s">
        <v>5</v>
      </c>
      <c r="G27" s="30" t="s">
        <v>5</v>
      </c>
    </row>
    <row r="28" spans="1:7" ht="39" customHeight="1" thickBot="1" x14ac:dyDescent="0.25">
      <c r="A28" s="31"/>
      <c r="B28" s="32"/>
      <c r="C28" s="33"/>
      <c r="D28" s="34" t="s">
        <v>26</v>
      </c>
      <c r="E28" s="35" t="s">
        <v>27</v>
      </c>
      <c r="F28" s="35" t="s">
        <v>28</v>
      </c>
      <c r="G28" s="35" t="s">
        <v>29</v>
      </c>
    </row>
    <row r="29" spans="1:7" ht="13.5" thickBot="1" x14ac:dyDescent="0.25">
      <c r="A29" s="36" t="s">
        <v>6</v>
      </c>
      <c r="B29" s="37">
        <f>+B31+B32+B33</f>
        <v>45104600</v>
      </c>
      <c r="C29" s="37">
        <f t="shared" ref="C29:G29" si="3">+C31+C32+C33</f>
        <v>45360230</v>
      </c>
      <c r="D29" s="37">
        <f t="shared" si="3"/>
        <v>6751374</v>
      </c>
      <c r="E29" s="37">
        <f t="shared" si="3"/>
        <v>0</v>
      </c>
      <c r="F29" s="37">
        <f t="shared" si="3"/>
        <v>0</v>
      </c>
      <c r="G29" s="37">
        <f t="shared" si="3"/>
        <v>0</v>
      </c>
    </row>
    <row r="30" spans="1:7" ht="13.5" thickBot="1" x14ac:dyDescent="0.25">
      <c r="A30" s="7" t="s">
        <v>7</v>
      </c>
      <c r="B30" s="38"/>
      <c r="C30" s="38"/>
      <c r="D30" s="38"/>
      <c r="E30" s="38"/>
      <c r="F30" s="38"/>
      <c r="G30" s="38"/>
    </row>
    <row r="31" spans="1:7" ht="13.5" thickBot="1" x14ac:dyDescent="0.25">
      <c r="A31" s="5" t="s">
        <v>8</v>
      </c>
      <c r="B31" s="38">
        <v>21827200</v>
      </c>
      <c r="C31" s="38">
        <v>21827200</v>
      </c>
      <c r="D31" s="38">
        <v>4795282</v>
      </c>
      <c r="E31" s="38"/>
      <c r="F31" s="38"/>
      <c r="G31" s="38"/>
    </row>
    <row r="32" spans="1:7" ht="13.5" thickBot="1" x14ac:dyDescent="0.25">
      <c r="A32" s="5" t="s">
        <v>9</v>
      </c>
      <c r="B32" s="38">
        <v>18699400</v>
      </c>
      <c r="C32" s="38">
        <v>18955030</v>
      </c>
      <c r="D32" s="38">
        <v>1923533</v>
      </c>
      <c r="E32" s="38"/>
      <c r="F32" s="38"/>
      <c r="G32" s="38"/>
    </row>
    <row r="33" spans="1:7" ht="13.5" thickBot="1" x14ac:dyDescent="0.25">
      <c r="A33" s="5" t="s">
        <v>10</v>
      </c>
      <c r="B33" s="38">
        <v>4578000</v>
      </c>
      <c r="C33" s="38">
        <v>4578000</v>
      </c>
      <c r="D33" s="38">
        <v>32559</v>
      </c>
      <c r="E33" s="38"/>
      <c r="F33" s="38"/>
      <c r="G33" s="38"/>
    </row>
    <row r="34" spans="1:7" ht="13.5" thickBot="1" x14ac:dyDescent="0.25">
      <c r="A34" s="7"/>
      <c r="B34" s="38"/>
      <c r="C34" s="38"/>
      <c r="D34" s="38"/>
      <c r="E34" s="38"/>
      <c r="F34" s="38"/>
      <c r="G34" s="38"/>
    </row>
    <row r="35" spans="1:7" ht="26.25" thickBot="1" x14ac:dyDescent="0.25">
      <c r="A35" s="36" t="s">
        <v>11</v>
      </c>
      <c r="B35" s="37">
        <f>+SUM(B36:B39)</f>
        <v>175000000</v>
      </c>
      <c r="C35" s="37">
        <f t="shared" ref="C35:G35" si="4">+SUM(C36:C39)</f>
        <v>175000000</v>
      </c>
      <c r="D35" s="37">
        <f t="shared" si="4"/>
        <v>43354022</v>
      </c>
      <c r="E35" s="37">
        <f t="shared" si="4"/>
        <v>0</v>
      </c>
      <c r="F35" s="37">
        <f t="shared" si="4"/>
        <v>0</v>
      </c>
      <c r="G35" s="37">
        <f t="shared" si="4"/>
        <v>0</v>
      </c>
    </row>
    <row r="36" spans="1:7" ht="13.5" thickBot="1" x14ac:dyDescent="0.25">
      <c r="A36" s="7" t="s">
        <v>20</v>
      </c>
      <c r="B36" s="38"/>
      <c r="C36" s="38"/>
      <c r="D36" s="38"/>
      <c r="E36" s="38"/>
      <c r="F36" s="38"/>
      <c r="G36" s="38"/>
    </row>
    <row r="37" spans="1:7" ht="26.25" thickBot="1" x14ac:dyDescent="0.25">
      <c r="A37" s="7" t="s">
        <v>58</v>
      </c>
      <c r="B37" s="38">
        <v>175000000</v>
      </c>
      <c r="C37" s="38">
        <v>175000000</v>
      </c>
      <c r="D37" s="38">
        <v>43354022</v>
      </c>
      <c r="E37" s="38"/>
      <c r="F37" s="38"/>
      <c r="G37" s="38"/>
    </row>
    <row r="38" spans="1:7" ht="13.5" thickBot="1" x14ac:dyDescent="0.25">
      <c r="A38" s="7" t="s">
        <v>12</v>
      </c>
      <c r="B38" s="38"/>
      <c r="C38" s="38"/>
      <c r="D38" s="38"/>
      <c r="E38" s="38"/>
      <c r="F38" s="38"/>
      <c r="G38" s="38"/>
    </row>
    <row r="39" spans="1:7" ht="13.5" thickBot="1" x14ac:dyDescent="0.25">
      <c r="A39" s="7"/>
      <c r="B39" s="38"/>
      <c r="C39" s="38"/>
      <c r="D39" s="38"/>
      <c r="E39" s="38"/>
      <c r="F39" s="38"/>
      <c r="G39" s="38"/>
    </row>
    <row r="40" spans="1:7" ht="13.5" thickBot="1" x14ac:dyDescent="0.25">
      <c r="A40" s="36" t="s">
        <v>13</v>
      </c>
      <c r="B40" s="37">
        <f>+B35+B29</f>
        <v>220104600</v>
      </c>
      <c r="C40" s="37">
        <f t="shared" ref="C40:G40" si="5">+C35+C29</f>
        <v>220360230</v>
      </c>
      <c r="D40" s="37">
        <f t="shared" si="5"/>
        <v>50105396</v>
      </c>
      <c r="E40" s="37">
        <f t="shared" si="5"/>
        <v>0</v>
      </c>
      <c r="F40" s="37">
        <f t="shared" si="5"/>
        <v>0</v>
      </c>
      <c r="G40" s="37">
        <f t="shared" si="5"/>
        <v>0</v>
      </c>
    </row>
    <row r="41" spans="1:7" ht="13.5" thickBot="1" x14ac:dyDescent="0.25">
      <c r="A41" s="7"/>
      <c r="B41" s="38"/>
      <c r="C41" s="38"/>
      <c r="D41" s="38"/>
      <c r="E41" s="38"/>
      <c r="F41" s="38"/>
      <c r="G41" s="38"/>
    </row>
    <row r="42" spans="1:7" ht="13.5" thickBot="1" x14ac:dyDescent="0.25">
      <c r="A42" s="7" t="s">
        <v>14</v>
      </c>
      <c r="B42" s="39">
        <v>1086</v>
      </c>
      <c r="C42" s="39">
        <v>1086</v>
      </c>
      <c r="D42" s="39">
        <v>971</v>
      </c>
      <c r="E42" s="39"/>
      <c r="F42" s="39"/>
      <c r="G42" s="39"/>
    </row>
    <row r="43" spans="1:7" ht="16.5" thickBot="1" x14ac:dyDescent="0.25">
      <c r="A43" s="40"/>
    </row>
    <row r="44" spans="1:7" ht="13.5" customHeight="1" thickBot="1" x14ac:dyDescent="0.25">
      <c r="A44" s="17" t="s">
        <v>52</v>
      </c>
      <c r="B44" s="18"/>
      <c r="C44" s="18"/>
      <c r="D44" s="18"/>
      <c r="E44" s="18"/>
      <c r="F44" s="18"/>
      <c r="G44" s="19"/>
    </row>
    <row r="45" spans="1:7" x14ac:dyDescent="0.2">
      <c r="A45" s="24" t="s">
        <v>2</v>
      </c>
      <c r="B45" s="25" t="s">
        <v>24</v>
      </c>
      <c r="C45" s="26" t="s">
        <v>25</v>
      </c>
      <c r="D45" s="27" t="s">
        <v>4</v>
      </c>
      <c r="E45" s="27" t="s">
        <v>4</v>
      </c>
      <c r="F45" s="27" t="s">
        <v>4</v>
      </c>
      <c r="G45" s="27" t="s">
        <v>4</v>
      </c>
    </row>
    <row r="46" spans="1:7" x14ac:dyDescent="0.2">
      <c r="A46" s="24" t="s">
        <v>3</v>
      </c>
      <c r="B46" s="28"/>
      <c r="C46" s="29"/>
      <c r="D46" s="30" t="s">
        <v>5</v>
      </c>
      <c r="E46" s="30" t="s">
        <v>5</v>
      </c>
      <c r="F46" s="30" t="s">
        <v>5</v>
      </c>
      <c r="G46" s="30" t="s">
        <v>5</v>
      </c>
    </row>
    <row r="47" spans="1:7" ht="39" customHeight="1" thickBot="1" x14ac:dyDescent="0.25">
      <c r="A47" s="31"/>
      <c r="B47" s="32"/>
      <c r="C47" s="33"/>
      <c r="D47" s="34" t="s">
        <v>26</v>
      </c>
      <c r="E47" s="35" t="s">
        <v>27</v>
      </c>
      <c r="F47" s="35" t="s">
        <v>28</v>
      </c>
      <c r="G47" s="35" t="s">
        <v>29</v>
      </c>
    </row>
    <row r="48" spans="1:7" ht="13.5" thickBot="1" x14ac:dyDescent="0.25">
      <c r="A48" s="36" t="s">
        <v>6</v>
      </c>
      <c r="B48" s="37">
        <f>+B50+B51+B52</f>
        <v>3394700</v>
      </c>
      <c r="C48" s="37">
        <f t="shared" ref="C48:G48" si="6">+C50+C51+C52</f>
        <v>3394700</v>
      </c>
      <c r="D48" s="37">
        <f t="shared" si="6"/>
        <v>270957</v>
      </c>
      <c r="E48" s="37">
        <f t="shared" si="6"/>
        <v>0</v>
      </c>
      <c r="F48" s="37">
        <f t="shared" si="6"/>
        <v>0</v>
      </c>
      <c r="G48" s="37">
        <f t="shared" si="6"/>
        <v>0</v>
      </c>
    </row>
    <row r="49" spans="1:7" ht="13.5" thickBot="1" x14ac:dyDescent="0.25">
      <c r="A49" s="7" t="s">
        <v>7</v>
      </c>
      <c r="B49" s="38"/>
      <c r="C49" s="38"/>
      <c r="D49" s="38"/>
      <c r="E49" s="38"/>
      <c r="F49" s="38"/>
      <c r="G49" s="38"/>
    </row>
    <row r="50" spans="1:7" ht="13.5" thickBot="1" x14ac:dyDescent="0.25">
      <c r="A50" s="5" t="s">
        <v>8</v>
      </c>
      <c r="B50" s="38">
        <v>1033900</v>
      </c>
      <c r="C50" s="38">
        <v>1033900</v>
      </c>
      <c r="D50" s="38">
        <v>241946</v>
      </c>
      <c r="E50" s="38"/>
      <c r="F50" s="38"/>
      <c r="G50" s="38"/>
    </row>
    <row r="51" spans="1:7" ht="13.5" thickBot="1" x14ac:dyDescent="0.25">
      <c r="A51" s="5" t="s">
        <v>9</v>
      </c>
      <c r="B51" s="38">
        <v>2167800</v>
      </c>
      <c r="C51" s="38">
        <v>2167800</v>
      </c>
      <c r="D51" s="38">
        <v>29011</v>
      </c>
      <c r="E51" s="38"/>
      <c r="F51" s="38"/>
      <c r="G51" s="38"/>
    </row>
    <row r="52" spans="1:7" ht="13.5" thickBot="1" x14ac:dyDescent="0.25">
      <c r="A52" s="5" t="s">
        <v>10</v>
      </c>
      <c r="B52" s="38">
        <v>193000</v>
      </c>
      <c r="C52" s="38">
        <v>193000</v>
      </c>
      <c r="D52" s="38"/>
      <c r="E52" s="38"/>
      <c r="F52" s="38"/>
      <c r="G52" s="38"/>
    </row>
    <row r="53" spans="1:7" ht="13.5" thickBot="1" x14ac:dyDescent="0.25">
      <c r="A53" s="7"/>
      <c r="B53" s="38"/>
      <c r="C53" s="38"/>
      <c r="D53" s="38"/>
      <c r="E53" s="38"/>
      <c r="F53" s="38"/>
      <c r="G53" s="38"/>
    </row>
    <row r="54" spans="1:7" ht="26.25" thickBot="1" x14ac:dyDescent="0.25">
      <c r="A54" s="36" t="s">
        <v>11</v>
      </c>
      <c r="B54" s="37">
        <f>+SUM(B55:B58)</f>
        <v>0</v>
      </c>
      <c r="C54" s="37">
        <f t="shared" ref="C54:G54" si="7">+SUM(C55:C58)</f>
        <v>0</v>
      </c>
      <c r="D54" s="37">
        <f t="shared" si="7"/>
        <v>0</v>
      </c>
      <c r="E54" s="37">
        <f t="shared" si="7"/>
        <v>0</v>
      </c>
      <c r="F54" s="37">
        <f t="shared" si="7"/>
        <v>0</v>
      </c>
      <c r="G54" s="37">
        <f t="shared" si="7"/>
        <v>0</v>
      </c>
    </row>
    <row r="55" spans="1:7" ht="13.5" thickBot="1" x14ac:dyDescent="0.25">
      <c r="A55" s="7" t="s">
        <v>20</v>
      </c>
      <c r="B55" s="38"/>
      <c r="C55" s="38"/>
      <c r="D55" s="38"/>
      <c r="E55" s="38"/>
      <c r="F55" s="38"/>
      <c r="G55" s="38"/>
    </row>
    <row r="56" spans="1:7" ht="13.5" thickBot="1" x14ac:dyDescent="0.25">
      <c r="A56" s="7" t="s">
        <v>12</v>
      </c>
      <c r="B56" s="38"/>
      <c r="C56" s="38"/>
      <c r="D56" s="38"/>
      <c r="E56" s="38"/>
      <c r="F56" s="38"/>
      <c r="G56" s="38"/>
    </row>
    <row r="57" spans="1:7" ht="13.5" thickBot="1" x14ac:dyDescent="0.25">
      <c r="A57" s="7" t="s">
        <v>12</v>
      </c>
      <c r="B57" s="38"/>
      <c r="C57" s="38"/>
      <c r="D57" s="38"/>
      <c r="E57" s="38"/>
      <c r="F57" s="38"/>
      <c r="G57" s="38"/>
    </row>
    <row r="58" spans="1:7" ht="13.5" thickBot="1" x14ac:dyDescent="0.25">
      <c r="A58" s="7"/>
      <c r="B58" s="38"/>
      <c r="C58" s="38"/>
      <c r="D58" s="38"/>
      <c r="E58" s="38"/>
      <c r="F58" s="38"/>
      <c r="G58" s="38"/>
    </row>
    <row r="59" spans="1:7" ht="13.5" thickBot="1" x14ac:dyDescent="0.25">
      <c r="A59" s="36" t="s">
        <v>13</v>
      </c>
      <c r="B59" s="37">
        <f>+B54+B48</f>
        <v>3394700</v>
      </c>
      <c r="C59" s="37">
        <f t="shared" ref="C59:G59" si="8">+C54+C48</f>
        <v>3394700</v>
      </c>
      <c r="D59" s="37">
        <f t="shared" si="8"/>
        <v>270957</v>
      </c>
      <c r="E59" s="37">
        <f t="shared" si="8"/>
        <v>0</v>
      </c>
      <c r="F59" s="37">
        <f t="shared" si="8"/>
        <v>0</v>
      </c>
      <c r="G59" s="37">
        <f t="shared" si="8"/>
        <v>0</v>
      </c>
    </row>
    <row r="60" spans="1:7" ht="13.5" thickBot="1" x14ac:dyDescent="0.25">
      <c r="A60" s="7"/>
      <c r="B60" s="38"/>
      <c r="C60" s="38"/>
      <c r="D60" s="38"/>
      <c r="E60" s="38"/>
      <c r="F60" s="38"/>
      <c r="G60" s="38"/>
    </row>
    <row r="61" spans="1:7" ht="13.5" thickBot="1" x14ac:dyDescent="0.25">
      <c r="A61" s="7" t="s">
        <v>14</v>
      </c>
      <c r="B61" s="39">
        <v>57</v>
      </c>
      <c r="C61" s="39">
        <v>57</v>
      </c>
      <c r="D61" s="39">
        <v>49</v>
      </c>
      <c r="E61" s="39"/>
      <c r="F61" s="39"/>
      <c r="G61" s="39"/>
    </row>
    <row r="62" spans="1:7" ht="16.5" thickBot="1" x14ac:dyDescent="0.25">
      <c r="A62" s="40"/>
    </row>
    <row r="63" spans="1:7" ht="13.5" customHeight="1" thickBot="1" x14ac:dyDescent="0.25">
      <c r="A63" s="17" t="s">
        <v>53</v>
      </c>
      <c r="B63" s="18"/>
      <c r="C63" s="18"/>
      <c r="D63" s="18"/>
      <c r="E63" s="18"/>
      <c r="F63" s="18"/>
      <c r="G63" s="19"/>
    </row>
    <row r="64" spans="1:7" ht="12.75" customHeight="1" x14ac:dyDescent="0.2">
      <c r="A64" s="24" t="s">
        <v>2</v>
      </c>
      <c r="B64" s="25" t="s">
        <v>24</v>
      </c>
      <c r="C64" s="26" t="s">
        <v>25</v>
      </c>
      <c r="D64" s="27" t="s">
        <v>4</v>
      </c>
      <c r="E64" s="27" t="s">
        <v>4</v>
      </c>
      <c r="F64" s="27" t="s">
        <v>4</v>
      </c>
      <c r="G64" s="27" t="s">
        <v>4</v>
      </c>
    </row>
    <row r="65" spans="1:7" x14ac:dyDescent="0.2">
      <c r="A65" s="24" t="s">
        <v>3</v>
      </c>
      <c r="B65" s="28"/>
      <c r="C65" s="29"/>
      <c r="D65" s="30" t="s">
        <v>5</v>
      </c>
      <c r="E65" s="30" t="s">
        <v>5</v>
      </c>
      <c r="F65" s="30" t="s">
        <v>5</v>
      </c>
      <c r="G65" s="30" t="s">
        <v>5</v>
      </c>
    </row>
    <row r="66" spans="1:7" ht="39" customHeight="1" thickBot="1" x14ac:dyDescent="0.25">
      <c r="A66" s="31"/>
      <c r="B66" s="32"/>
      <c r="C66" s="33"/>
      <c r="D66" s="34" t="s">
        <v>26</v>
      </c>
      <c r="E66" s="35" t="s">
        <v>27</v>
      </c>
      <c r="F66" s="35" t="s">
        <v>28</v>
      </c>
      <c r="G66" s="35" t="s">
        <v>29</v>
      </c>
    </row>
    <row r="67" spans="1:7" ht="13.5" thickBot="1" x14ac:dyDescent="0.25">
      <c r="A67" s="36" t="s">
        <v>6</v>
      </c>
      <c r="B67" s="37">
        <f>+B69+B70+B71</f>
        <v>254300</v>
      </c>
      <c r="C67" s="37">
        <f t="shared" ref="C67:G67" si="9">+C69+C70+C71</f>
        <v>254300</v>
      </c>
      <c r="D67" s="37">
        <f t="shared" si="9"/>
        <v>62963</v>
      </c>
      <c r="E67" s="37">
        <f t="shared" si="9"/>
        <v>0</v>
      </c>
      <c r="F67" s="37">
        <f t="shared" si="9"/>
        <v>0</v>
      </c>
      <c r="G67" s="37">
        <f t="shared" si="9"/>
        <v>0</v>
      </c>
    </row>
    <row r="68" spans="1:7" ht="13.5" thickBot="1" x14ac:dyDescent="0.25">
      <c r="A68" s="7" t="s">
        <v>7</v>
      </c>
      <c r="B68" s="38"/>
      <c r="C68" s="38"/>
      <c r="D68" s="38"/>
      <c r="E68" s="38"/>
      <c r="F68" s="38"/>
      <c r="G68" s="38"/>
    </row>
    <row r="69" spans="1:7" ht="13.5" thickBot="1" x14ac:dyDescent="0.25">
      <c r="A69" s="5" t="s">
        <v>8</v>
      </c>
      <c r="B69" s="38">
        <v>154300</v>
      </c>
      <c r="C69" s="38">
        <v>154300</v>
      </c>
      <c r="D69" s="38">
        <v>58948</v>
      </c>
      <c r="E69" s="38"/>
      <c r="F69" s="38"/>
      <c r="G69" s="38"/>
    </row>
    <row r="70" spans="1:7" ht="13.5" thickBot="1" x14ac:dyDescent="0.25">
      <c r="A70" s="5" t="s">
        <v>9</v>
      </c>
      <c r="B70" s="38">
        <v>100000</v>
      </c>
      <c r="C70" s="38">
        <v>100000</v>
      </c>
      <c r="D70" s="38">
        <v>4015</v>
      </c>
      <c r="E70" s="38"/>
      <c r="F70" s="38"/>
      <c r="G70" s="38"/>
    </row>
    <row r="71" spans="1:7" ht="13.5" thickBot="1" x14ac:dyDescent="0.25">
      <c r="A71" s="5" t="s">
        <v>10</v>
      </c>
      <c r="B71" s="38"/>
      <c r="C71" s="38"/>
      <c r="D71" s="38"/>
      <c r="E71" s="38"/>
      <c r="F71" s="38"/>
      <c r="G71" s="38"/>
    </row>
    <row r="72" spans="1:7" ht="13.5" thickBot="1" x14ac:dyDescent="0.25">
      <c r="A72" s="7"/>
      <c r="B72" s="38"/>
      <c r="C72" s="38"/>
      <c r="D72" s="38"/>
      <c r="E72" s="38"/>
      <c r="F72" s="38"/>
      <c r="G72" s="38"/>
    </row>
    <row r="73" spans="1:7" ht="26.25" thickBot="1" x14ac:dyDescent="0.25">
      <c r="A73" s="36" t="s">
        <v>11</v>
      </c>
      <c r="B73" s="37">
        <f>+SUM(B74:B77)</f>
        <v>0</v>
      </c>
      <c r="C73" s="37">
        <f t="shared" ref="C73:G73" si="10">+SUM(C74:C77)</f>
        <v>0</v>
      </c>
      <c r="D73" s="37">
        <f t="shared" si="10"/>
        <v>0</v>
      </c>
      <c r="E73" s="37">
        <f t="shared" si="10"/>
        <v>0</v>
      </c>
      <c r="F73" s="37">
        <f t="shared" si="10"/>
        <v>0</v>
      </c>
      <c r="G73" s="37">
        <f t="shared" si="10"/>
        <v>0</v>
      </c>
    </row>
    <row r="74" spans="1:7" ht="13.5" thickBot="1" x14ac:dyDescent="0.25">
      <c r="A74" s="7" t="s">
        <v>20</v>
      </c>
      <c r="B74" s="38"/>
      <c r="C74" s="38"/>
      <c r="D74" s="38"/>
      <c r="E74" s="38"/>
      <c r="F74" s="38"/>
      <c r="G74" s="38"/>
    </row>
    <row r="75" spans="1:7" ht="13.5" thickBot="1" x14ac:dyDescent="0.25">
      <c r="A75" s="7" t="s">
        <v>12</v>
      </c>
      <c r="B75" s="38"/>
      <c r="C75" s="38"/>
      <c r="D75" s="38"/>
      <c r="E75" s="38"/>
      <c r="F75" s="38"/>
      <c r="G75" s="38"/>
    </row>
    <row r="76" spans="1:7" ht="13.5" thickBot="1" x14ac:dyDescent="0.25">
      <c r="A76" s="7" t="s">
        <v>12</v>
      </c>
      <c r="B76" s="38"/>
      <c r="C76" s="38"/>
      <c r="D76" s="38"/>
      <c r="E76" s="38"/>
      <c r="F76" s="38"/>
      <c r="G76" s="38"/>
    </row>
    <row r="77" spans="1:7" ht="13.5" thickBot="1" x14ac:dyDescent="0.25">
      <c r="A77" s="7"/>
      <c r="B77" s="38"/>
      <c r="C77" s="38"/>
      <c r="D77" s="38"/>
      <c r="E77" s="38"/>
      <c r="F77" s="38"/>
      <c r="G77" s="38"/>
    </row>
    <row r="78" spans="1:7" ht="13.5" thickBot="1" x14ac:dyDescent="0.25">
      <c r="A78" s="36" t="s">
        <v>13</v>
      </c>
      <c r="B78" s="37">
        <f>+B73+B67</f>
        <v>254300</v>
      </c>
      <c r="C78" s="37">
        <f t="shared" ref="C78:G78" si="11">+C73+C67</f>
        <v>254300</v>
      </c>
      <c r="D78" s="37">
        <f t="shared" si="11"/>
        <v>62963</v>
      </c>
      <c r="E78" s="37">
        <f t="shared" si="11"/>
        <v>0</v>
      </c>
      <c r="F78" s="37">
        <f t="shared" si="11"/>
        <v>0</v>
      </c>
      <c r="G78" s="37">
        <f t="shared" si="11"/>
        <v>0</v>
      </c>
    </row>
    <row r="79" spans="1:7" ht="13.5" thickBot="1" x14ac:dyDescent="0.25">
      <c r="A79" s="7"/>
      <c r="B79" s="38"/>
      <c r="C79" s="38"/>
      <c r="D79" s="38"/>
      <c r="E79" s="38"/>
      <c r="F79" s="38"/>
      <c r="G79" s="38"/>
    </row>
    <row r="80" spans="1:7" ht="13.5" thickBot="1" x14ac:dyDescent="0.25">
      <c r="A80" s="7" t="s">
        <v>14</v>
      </c>
      <c r="B80" s="39">
        <v>11</v>
      </c>
      <c r="C80" s="39">
        <v>11</v>
      </c>
      <c r="D80" s="39">
        <v>10</v>
      </c>
      <c r="E80" s="39"/>
      <c r="F80" s="39"/>
      <c r="G80" s="39"/>
    </row>
    <row r="81" spans="1:7" ht="13.5" thickBot="1" x14ac:dyDescent="0.25">
      <c r="A81" s="41"/>
      <c r="B81" s="42"/>
      <c r="C81" s="42"/>
      <c r="D81" s="42"/>
      <c r="E81" s="42"/>
      <c r="F81" s="42"/>
      <c r="G81" s="42"/>
    </row>
    <row r="82" spans="1:7" ht="13.5" customHeight="1" thickBot="1" x14ac:dyDescent="0.25">
      <c r="A82" s="17" t="s">
        <v>54</v>
      </c>
      <c r="B82" s="18"/>
      <c r="C82" s="18"/>
      <c r="D82" s="18"/>
      <c r="E82" s="18"/>
      <c r="F82" s="18"/>
      <c r="G82" s="19"/>
    </row>
    <row r="83" spans="1:7" x14ac:dyDescent="0.2">
      <c r="A83" s="24" t="s">
        <v>2</v>
      </c>
      <c r="B83" s="25" t="s">
        <v>24</v>
      </c>
      <c r="C83" s="26" t="s">
        <v>25</v>
      </c>
      <c r="D83" s="27" t="s">
        <v>4</v>
      </c>
      <c r="E83" s="27" t="s">
        <v>4</v>
      </c>
      <c r="F83" s="27" t="s">
        <v>4</v>
      </c>
      <c r="G83" s="27" t="s">
        <v>4</v>
      </c>
    </row>
    <row r="84" spans="1:7" x14ac:dyDescent="0.2">
      <c r="A84" s="24" t="s">
        <v>3</v>
      </c>
      <c r="B84" s="28"/>
      <c r="C84" s="29"/>
      <c r="D84" s="30" t="s">
        <v>5</v>
      </c>
      <c r="E84" s="30" t="s">
        <v>5</v>
      </c>
      <c r="F84" s="30" t="s">
        <v>5</v>
      </c>
      <c r="G84" s="30" t="s">
        <v>5</v>
      </c>
    </row>
    <row r="85" spans="1:7" ht="38.25" customHeight="1" thickBot="1" x14ac:dyDescent="0.25">
      <c r="A85" s="31"/>
      <c r="B85" s="32"/>
      <c r="C85" s="33"/>
      <c r="D85" s="34" t="s">
        <v>26</v>
      </c>
      <c r="E85" s="35" t="s">
        <v>27</v>
      </c>
      <c r="F85" s="35" t="s">
        <v>28</v>
      </c>
      <c r="G85" s="35" t="s">
        <v>29</v>
      </c>
    </row>
    <row r="86" spans="1:7" ht="13.5" thickBot="1" x14ac:dyDescent="0.25">
      <c r="A86" s="36" t="s">
        <v>6</v>
      </c>
      <c r="B86" s="37">
        <f>+B88+B89+B90</f>
        <v>1061400</v>
      </c>
      <c r="C86" s="37">
        <f t="shared" ref="C86:G86" si="12">+C88+C89+C90</f>
        <v>1061400</v>
      </c>
      <c r="D86" s="37">
        <f t="shared" si="12"/>
        <v>260500</v>
      </c>
      <c r="E86" s="37">
        <f t="shared" si="12"/>
        <v>0</v>
      </c>
      <c r="F86" s="37">
        <f t="shared" si="12"/>
        <v>0</v>
      </c>
      <c r="G86" s="37">
        <f t="shared" si="12"/>
        <v>0</v>
      </c>
    </row>
    <row r="87" spans="1:7" ht="13.5" thickBot="1" x14ac:dyDescent="0.25">
      <c r="A87" s="7" t="s">
        <v>7</v>
      </c>
      <c r="B87" s="38"/>
      <c r="C87" s="38"/>
      <c r="D87" s="38"/>
      <c r="E87" s="38"/>
      <c r="F87" s="38"/>
      <c r="G87" s="38"/>
    </row>
    <row r="88" spans="1:7" ht="13.5" thickBot="1" x14ac:dyDescent="0.25">
      <c r="A88" s="5" t="s">
        <v>8</v>
      </c>
      <c r="B88" s="38">
        <v>710600</v>
      </c>
      <c r="C88" s="38">
        <v>710600</v>
      </c>
      <c r="D88" s="38">
        <v>259773</v>
      </c>
      <c r="E88" s="38"/>
      <c r="F88" s="38"/>
      <c r="G88" s="38"/>
    </row>
    <row r="89" spans="1:7" ht="13.5" thickBot="1" x14ac:dyDescent="0.25">
      <c r="A89" s="5" t="s">
        <v>9</v>
      </c>
      <c r="B89" s="38">
        <v>350800</v>
      </c>
      <c r="C89" s="38">
        <v>350800</v>
      </c>
      <c r="D89" s="38">
        <v>727</v>
      </c>
      <c r="E89" s="38"/>
      <c r="F89" s="38"/>
      <c r="G89" s="38"/>
    </row>
    <row r="90" spans="1:7" ht="13.5" thickBot="1" x14ac:dyDescent="0.25">
      <c r="A90" s="5" t="s">
        <v>10</v>
      </c>
      <c r="B90" s="38"/>
      <c r="C90" s="38"/>
      <c r="D90" s="38"/>
      <c r="E90" s="38"/>
      <c r="F90" s="38"/>
      <c r="G90" s="38"/>
    </row>
    <row r="91" spans="1:7" ht="13.5" thickBot="1" x14ac:dyDescent="0.25">
      <c r="A91" s="7"/>
      <c r="B91" s="38"/>
      <c r="C91" s="38"/>
      <c r="D91" s="38"/>
      <c r="E91" s="38"/>
      <c r="F91" s="38"/>
      <c r="G91" s="38"/>
    </row>
    <row r="92" spans="1:7" ht="26.25" thickBot="1" x14ac:dyDescent="0.25">
      <c r="A92" s="36" t="s">
        <v>11</v>
      </c>
      <c r="B92" s="37">
        <f>+SUM(B93:B96)</f>
        <v>21449000</v>
      </c>
      <c r="C92" s="37">
        <f t="shared" ref="C92:G92" si="13">+SUM(C93:C96)</f>
        <v>21449000</v>
      </c>
      <c r="D92" s="37">
        <f t="shared" si="13"/>
        <v>6149000</v>
      </c>
      <c r="E92" s="37">
        <f t="shared" si="13"/>
        <v>0</v>
      </c>
      <c r="F92" s="37">
        <f t="shared" si="13"/>
        <v>0</v>
      </c>
      <c r="G92" s="37">
        <f t="shared" si="13"/>
        <v>0</v>
      </c>
    </row>
    <row r="93" spans="1:7" ht="13.5" thickBot="1" x14ac:dyDescent="0.25">
      <c r="A93" s="7" t="s">
        <v>20</v>
      </c>
      <c r="B93" s="38"/>
      <c r="C93" s="38"/>
      <c r="D93" s="38"/>
      <c r="E93" s="38"/>
      <c r="F93" s="38"/>
      <c r="G93" s="38"/>
    </row>
    <row r="94" spans="1:7" ht="26.25" thickBot="1" x14ac:dyDescent="0.25">
      <c r="A94" s="7" t="s">
        <v>58</v>
      </c>
      <c r="B94" s="38">
        <v>21449000</v>
      </c>
      <c r="C94" s="38">
        <v>21449000</v>
      </c>
      <c r="D94" s="38">
        <v>6149000</v>
      </c>
      <c r="E94" s="38"/>
      <c r="F94" s="38"/>
      <c r="G94" s="38"/>
    </row>
    <row r="95" spans="1:7" ht="13.5" thickBot="1" x14ac:dyDescent="0.25">
      <c r="A95" s="7" t="s">
        <v>12</v>
      </c>
      <c r="B95" s="38"/>
      <c r="C95" s="38"/>
      <c r="D95" s="38"/>
      <c r="E95" s="38"/>
      <c r="F95" s="38"/>
      <c r="G95" s="38"/>
    </row>
    <row r="96" spans="1:7" ht="13.5" thickBot="1" x14ac:dyDescent="0.25">
      <c r="A96" s="7"/>
      <c r="B96" s="38"/>
      <c r="C96" s="38"/>
      <c r="D96" s="38"/>
      <c r="E96" s="38"/>
      <c r="F96" s="38"/>
      <c r="G96" s="38"/>
    </row>
    <row r="97" spans="1:7" ht="13.5" thickBot="1" x14ac:dyDescent="0.25">
      <c r="A97" s="36" t="s">
        <v>13</v>
      </c>
      <c r="B97" s="37">
        <f>+B92+B86</f>
        <v>22510400</v>
      </c>
      <c r="C97" s="37">
        <f t="shared" ref="C97:G97" si="14">+C92+C86</f>
        <v>22510400</v>
      </c>
      <c r="D97" s="37">
        <f t="shared" si="14"/>
        <v>6409500</v>
      </c>
      <c r="E97" s="37">
        <f t="shared" si="14"/>
        <v>0</v>
      </c>
      <c r="F97" s="37">
        <f t="shared" si="14"/>
        <v>0</v>
      </c>
      <c r="G97" s="37">
        <f t="shared" si="14"/>
        <v>0</v>
      </c>
    </row>
    <row r="98" spans="1:7" ht="13.5" thickBot="1" x14ac:dyDescent="0.25">
      <c r="A98" s="7"/>
      <c r="B98" s="38"/>
      <c r="C98" s="38"/>
      <c r="D98" s="38"/>
      <c r="E98" s="38"/>
      <c r="F98" s="38"/>
      <c r="G98" s="38"/>
    </row>
    <row r="99" spans="1:7" ht="13.5" thickBot="1" x14ac:dyDescent="0.25">
      <c r="A99" s="7" t="s">
        <v>14</v>
      </c>
      <c r="B99" s="39">
        <v>38</v>
      </c>
      <c r="C99" s="39">
        <v>38</v>
      </c>
      <c r="D99" s="39">
        <v>31</v>
      </c>
      <c r="E99" s="39"/>
      <c r="F99" s="39"/>
      <c r="G99" s="39"/>
    </row>
    <row r="100" spans="1:7" ht="13.5" thickBot="1" x14ac:dyDescent="0.25">
      <c r="A100" s="41"/>
      <c r="B100" s="42"/>
      <c r="C100" s="42"/>
      <c r="D100" s="42"/>
      <c r="E100" s="42"/>
      <c r="F100" s="42"/>
      <c r="G100" s="42"/>
    </row>
    <row r="101" spans="1:7" ht="13.5" customHeight="1" thickBot="1" x14ac:dyDescent="0.25">
      <c r="A101" s="17" t="s">
        <v>55</v>
      </c>
      <c r="B101" s="18"/>
      <c r="C101" s="18"/>
      <c r="D101" s="18"/>
      <c r="E101" s="18"/>
      <c r="F101" s="18"/>
      <c r="G101" s="19"/>
    </row>
    <row r="102" spans="1:7" ht="12.75" customHeight="1" x14ac:dyDescent="0.2">
      <c r="A102" s="24" t="s">
        <v>2</v>
      </c>
      <c r="B102" s="25" t="s">
        <v>24</v>
      </c>
      <c r="C102" s="26" t="s">
        <v>25</v>
      </c>
      <c r="D102" s="27" t="s">
        <v>4</v>
      </c>
      <c r="E102" s="27" t="s">
        <v>4</v>
      </c>
      <c r="F102" s="27" t="s">
        <v>4</v>
      </c>
      <c r="G102" s="27" t="s">
        <v>4</v>
      </c>
    </row>
    <row r="103" spans="1:7" x14ac:dyDescent="0.2">
      <c r="A103" s="24" t="s">
        <v>3</v>
      </c>
      <c r="B103" s="28"/>
      <c r="C103" s="29"/>
      <c r="D103" s="30" t="s">
        <v>5</v>
      </c>
      <c r="E103" s="30" t="s">
        <v>5</v>
      </c>
      <c r="F103" s="30" t="s">
        <v>5</v>
      </c>
      <c r="G103" s="30" t="s">
        <v>5</v>
      </c>
    </row>
    <row r="104" spans="1:7" ht="37.5" customHeight="1" thickBot="1" x14ac:dyDescent="0.25">
      <c r="A104" s="31"/>
      <c r="B104" s="32"/>
      <c r="C104" s="33"/>
      <c r="D104" s="34" t="s">
        <v>26</v>
      </c>
      <c r="E104" s="35" t="s">
        <v>27</v>
      </c>
      <c r="F104" s="35" t="s">
        <v>28</v>
      </c>
      <c r="G104" s="35" t="s">
        <v>29</v>
      </c>
    </row>
    <row r="105" spans="1:7" ht="13.5" thickBot="1" x14ac:dyDescent="0.25">
      <c r="A105" s="36" t="s">
        <v>6</v>
      </c>
      <c r="B105" s="37">
        <f>+B107+B108+B109</f>
        <v>20962300</v>
      </c>
      <c r="C105" s="37">
        <f t="shared" ref="C105:G105" si="15">+C107+C108+C109</f>
        <v>21775708</v>
      </c>
      <c r="D105" s="37">
        <f t="shared" si="15"/>
        <v>4777978</v>
      </c>
      <c r="E105" s="37">
        <f t="shared" si="15"/>
        <v>0</v>
      </c>
      <c r="F105" s="37">
        <f t="shared" si="15"/>
        <v>0</v>
      </c>
      <c r="G105" s="37">
        <f t="shared" si="15"/>
        <v>0</v>
      </c>
    </row>
    <row r="106" spans="1:7" ht="13.5" thickBot="1" x14ac:dyDescent="0.25">
      <c r="A106" s="7" t="s">
        <v>7</v>
      </c>
      <c r="B106" s="38"/>
      <c r="C106" s="38"/>
      <c r="D106" s="38"/>
      <c r="E106" s="38"/>
      <c r="F106" s="38"/>
      <c r="G106" s="38"/>
    </row>
    <row r="107" spans="1:7" ht="13.5" thickBot="1" x14ac:dyDescent="0.25">
      <c r="A107" s="5" t="s">
        <v>8</v>
      </c>
      <c r="B107" s="38">
        <v>9688100</v>
      </c>
      <c r="C107" s="38">
        <v>10223810</v>
      </c>
      <c r="D107" s="38">
        <v>3124320</v>
      </c>
      <c r="E107" s="38"/>
      <c r="F107" s="38"/>
      <c r="G107" s="38"/>
    </row>
    <row r="108" spans="1:7" ht="13.5" thickBot="1" x14ac:dyDescent="0.25">
      <c r="A108" s="5" t="s">
        <v>9</v>
      </c>
      <c r="B108" s="38">
        <v>4854200</v>
      </c>
      <c r="C108" s="38">
        <v>5131898</v>
      </c>
      <c r="D108" s="38">
        <v>1178948</v>
      </c>
      <c r="E108" s="38"/>
      <c r="F108" s="38"/>
      <c r="G108" s="38"/>
    </row>
    <row r="109" spans="1:7" ht="13.5" thickBot="1" x14ac:dyDescent="0.25">
      <c r="A109" s="5" t="s">
        <v>10</v>
      </c>
      <c r="B109" s="38">
        <v>6420000</v>
      </c>
      <c r="C109" s="38">
        <v>6420000</v>
      </c>
      <c r="D109" s="38">
        <v>474710</v>
      </c>
      <c r="E109" s="38"/>
      <c r="F109" s="38"/>
      <c r="G109" s="38"/>
    </row>
    <row r="110" spans="1:7" ht="13.5" thickBot="1" x14ac:dyDescent="0.25">
      <c r="A110" s="7"/>
      <c r="B110" s="38"/>
      <c r="C110" s="38"/>
      <c r="D110" s="38"/>
      <c r="E110" s="38"/>
      <c r="F110" s="38"/>
      <c r="G110" s="38"/>
    </row>
    <row r="111" spans="1:7" ht="26.25" thickBot="1" x14ac:dyDescent="0.25">
      <c r="A111" s="36" t="s">
        <v>11</v>
      </c>
      <c r="B111" s="37">
        <f>+SUM(B112:B115)</f>
        <v>0</v>
      </c>
      <c r="C111" s="37">
        <f t="shared" ref="C111:G111" si="16">+SUM(C112:C115)</f>
        <v>0</v>
      </c>
      <c r="D111" s="37">
        <f t="shared" si="16"/>
        <v>0</v>
      </c>
      <c r="E111" s="37">
        <f t="shared" si="16"/>
        <v>0</v>
      </c>
      <c r="F111" s="37">
        <f t="shared" si="16"/>
        <v>0</v>
      </c>
      <c r="G111" s="37">
        <f t="shared" si="16"/>
        <v>0</v>
      </c>
    </row>
    <row r="112" spans="1:7" ht="13.5" thickBot="1" x14ac:dyDescent="0.25">
      <c r="A112" s="7" t="s">
        <v>20</v>
      </c>
      <c r="B112" s="38"/>
      <c r="C112" s="38"/>
      <c r="D112" s="38"/>
      <c r="E112" s="38"/>
      <c r="F112" s="38"/>
      <c r="G112" s="38"/>
    </row>
    <row r="113" spans="1:7" ht="13.5" thickBot="1" x14ac:dyDescent="0.25">
      <c r="A113" s="7" t="s">
        <v>12</v>
      </c>
      <c r="B113" s="38"/>
      <c r="C113" s="38"/>
      <c r="D113" s="38"/>
      <c r="E113" s="38"/>
      <c r="F113" s="38"/>
      <c r="G113" s="38"/>
    </row>
    <row r="114" spans="1:7" ht="13.5" thickBot="1" x14ac:dyDescent="0.25">
      <c r="A114" s="7" t="s">
        <v>12</v>
      </c>
      <c r="B114" s="38"/>
      <c r="C114" s="38"/>
      <c r="D114" s="38"/>
      <c r="E114" s="38"/>
      <c r="F114" s="38"/>
      <c r="G114" s="38"/>
    </row>
    <row r="115" spans="1:7" ht="13.5" thickBot="1" x14ac:dyDescent="0.25">
      <c r="A115" s="7"/>
      <c r="B115" s="38"/>
      <c r="C115" s="38"/>
      <c r="D115" s="38"/>
      <c r="E115" s="38"/>
      <c r="F115" s="38"/>
      <c r="G115" s="38"/>
    </row>
    <row r="116" spans="1:7" ht="13.5" thickBot="1" x14ac:dyDescent="0.25">
      <c r="A116" s="36" t="s">
        <v>13</v>
      </c>
      <c r="B116" s="37">
        <f>+B111+B105</f>
        <v>20962300</v>
      </c>
      <c r="C116" s="37">
        <f t="shared" ref="C116:G116" si="17">+C111+C105</f>
        <v>21775708</v>
      </c>
      <c r="D116" s="37">
        <f t="shared" si="17"/>
        <v>4777978</v>
      </c>
      <c r="E116" s="37">
        <f t="shared" si="17"/>
        <v>0</v>
      </c>
      <c r="F116" s="37">
        <f t="shared" si="17"/>
        <v>0</v>
      </c>
      <c r="G116" s="37">
        <f t="shared" si="17"/>
        <v>0</v>
      </c>
    </row>
    <row r="117" spans="1:7" ht="13.5" thickBot="1" x14ac:dyDescent="0.25">
      <c r="A117" s="7"/>
      <c r="B117" s="38"/>
      <c r="C117" s="38"/>
      <c r="D117" s="38"/>
      <c r="E117" s="38"/>
      <c r="F117" s="38"/>
      <c r="G117" s="38"/>
    </row>
    <row r="118" spans="1:7" ht="13.5" thickBot="1" x14ac:dyDescent="0.25">
      <c r="A118" s="7" t="s">
        <v>14</v>
      </c>
      <c r="B118" s="39">
        <v>738</v>
      </c>
      <c r="C118" s="39">
        <v>734</v>
      </c>
      <c r="D118" s="39">
        <v>656</v>
      </c>
      <c r="E118" s="39"/>
      <c r="F118" s="39"/>
      <c r="G118" s="39"/>
    </row>
    <row r="119" spans="1:7" ht="15.75" x14ac:dyDescent="0.2">
      <c r="A119" s="40"/>
    </row>
    <row r="120" spans="1:7" ht="15.75" x14ac:dyDescent="0.2">
      <c r="A120" s="40"/>
    </row>
    <row r="121" spans="1:7" x14ac:dyDescent="0.2">
      <c r="A121" s="43" t="s">
        <v>30</v>
      </c>
      <c r="B121" s="44"/>
      <c r="C121" s="44"/>
      <c r="D121" s="44"/>
      <c r="E121" s="44"/>
      <c r="F121" s="44"/>
      <c r="G121" s="44"/>
    </row>
    <row r="122" spans="1:7" x14ac:dyDescent="0.2">
      <c r="A122" s="44"/>
      <c r="B122" s="44"/>
      <c r="C122" s="44"/>
      <c r="D122" s="44"/>
      <c r="E122" s="44"/>
      <c r="F122" s="44"/>
      <c r="G122" s="44"/>
    </row>
    <row r="123" spans="1:7" ht="13.5" thickBot="1" x14ac:dyDescent="0.25"/>
    <row r="124" spans="1:7" ht="13.5" customHeight="1" thickBot="1" x14ac:dyDescent="0.25">
      <c r="A124" s="20" t="s">
        <v>56</v>
      </c>
      <c r="B124" s="18"/>
      <c r="C124" s="18"/>
      <c r="D124" s="18"/>
      <c r="E124" s="18"/>
      <c r="F124" s="18"/>
      <c r="G124" s="19"/>
    </row>
    <row r="125" spans="1:7" ht="12.75" customHeight="1" x14ac:dyDescent="0.2">
      <c r="A125" s="24" t="s">
        <v>21</v>
      </c>
      <c r="B125" s="25" t="s">
        <v>24</v>
      </c>
      <c r="C125" s="26" t="s">
        <v>25</v>
      </c>
      <c r="D125" s="27" t="s">
        <v>4</v>
      </c>
      <c r="E125" s="27" t="s">
        <v>4</v>
      </c>
      <c r="F125" s="27" t="s">
        <v>4</v>
      </c>
      <c r="G125" s="27" t="s">
        <v>4</v>
      </c>
    </row>
    <row r="126" spans="1:7" x14ac:dyDescent="0.2">
      <c r="A126" s="24" t="s">
        <v>3</v>
      </c>
      <c r="B126" s="28"/>
      <c r="C126" s="29"/>
      <c r="D126" s="30" t="s">
        <v>5</v>
      </c>
      <c r="E126" s="30" t="s">
        <v>5</v>
      </c>
      <c r="F126" s="30" t="s">
        <v>5</v>
      </c>
      <c r="G126" s="30" t="s">
        <v>5</v>
      </c>
    </row>
    <row r="127" spans="1:7" ht="39.75" customHeight="1" thickBot="1" x14ac:dyDescent="0.25">
      <c r="A127" s="31"/>
      <c r="B127" s="32"/>
      <c r="C127" s="33"/>
      <c r="D127" s="34" t="s">
        <v>26</v>
      </c>
      <c r="E127" s="35" t="s">
        <v>27</v>
      </c>
      <c r="F127" s="35" t="s">
        <v>28</v>
      </c>
      <c r="G127" s="35" t="s">
        <v>29</v>
      </c>
    </row>
    <row r="128" spans="1:7" ht="13.5" thickBot="1" x14ac:dyDescent="0.25">
      <c r="A128" s="36" t="s">
        <v>6</v>
      </c>
      <c r="B128" s="37">
        <f>+B130+B131+B132</f>
        <v>70777300</v>
      </c>
      <c r="C128" s="37">
        <f t="shared" ref="C128:G128" si="18">+C130+C131+C132</f>
        <v>71846338</v>
      </c>
      <c r="D128" s="37">
        <f t="shared" si="18"/>
        <v>12123772</v>
      </c>
      <c r="E128" s="37">
        <f t="shared" si="18"/>
        <v>0</v>
      </c>
      <c r="F128" s="37">
        <f t="shared" si="18"/>
        <v>0</v>
      </c>
      <c r="G128" s="37">
        <f t="shared" si="18"/>
        <v>0</v>
      </c>
    </row>
    <row r="129" spans="1:7" ht="13.5" thickBot="1" x14ac:dyDescent="0.25">
      <c r="A129" s="7" t="s">
        <v>7</v>
      </c>
      <c r="B129" s="38"/>
      <c r="C129" s="38"/>
      <c r="D129" s="38"/>
      <c r="E129" s="38"/>
      <c r="F129" s="38"/>
      <c r="G129" s="38"/>
    </row>
    <row r="130" spans="1:7" ht="13.5" thickBot="1" x14ac:dyDescent="0.25">
      <c r="A130" s="5" t="s">
        <v>8</v>
      </c>
      <c r="B130" s="38">
        <v>33414100</v>
      </c>
      <c r="C130" s="38">
        <v>33949810</v>
      </c>
      <c r="D130" s="38">
        <v>8480269</v>
      </c>
      <c r="E130" s="38"/>
      <c r="F130" s="38"/>
      <c r="G130" s="38"/>
    </row>
    <row r="131" spans="1:7" ht="13.5" thickBot="1" x14ac:dyDescent="0.25">
      <c r="A131" s="5" t="s">
        <v>9</v>
      </c>
      <c r="B131" s="38">
        <v>26172200</v>
      </c>
      <c r="C131" s="38">
        <v>26705528</v>
      </c>
      <c r="D131" s="38">
        <v>3136234</v>
      </c>
      <c r="E131" s="38"/>
      <c r="F131" s="38"/>
      <c r="G131" s="38"/>
    </row>
    <row r="132" spans="1:7" ht="13.5" thickBot="1" x14ac:dyDescent="0.25">
      <c r="A132" s="5" t="s">
        <v>10</v>
      </c>
      <c r="B132" s="38">
        <v>11191000</v>
      </c>
      <c r="C132" s="38">
        <v>11191000</v>
      </c>
      <c r="D132" s="38">
        <v>507269</v>
      </c>
      <c r="E132" s="38"/>
      <c r="F132" s="38"/>
      <c r="G132" s="38"/>
    </row>
    <row r="133" spans="1:7" ht="13.5" thickBot="1" x14ac:dyDescent="0.25">
      <c r="A133" s="7"/>
      <c r="B133" s="38"/>
      <c r="C133" s="38"/>
      <c r="D133" s="38"/>
      <c r="E133" s="38"/>
      <c r="F133" s="38"/>
      <c r="G133" s="38"/>
    </row>
    <row r="134" spans="1:7" ht="26.25" customHeight="1" thickBot="1" x14ac:dyDescent="0.25">
      <c r="A134" s="36" t="s">
        <v>11</v>
      </c>
      <c r="B134" s="37">
        <f>+SUM(B135:B139)</f>
        <v>196449000</v>
      </c>
      <c r="C134" s="37">
        <f t="shared" ref="C134:F134" si="19">+SUM(C135:C139)</f>
        <v>196449000</v>
      </c>
      <c r="D134" s="37">
        <f t="shared" si="19"/>
        <v>49989781</v>
      </c>
      <c r="E134" s="37">
        <f t="shared" si="19"/>
        <v>0</v>
      </c>
      <c r="F134" s="37">
        <f t="shared" si="19"/>
        <v>0</v>
      </c>
      <c r="G134" s="37">
        <f>+SUM(G135:G139)</f>
        <v>0</v>
      </c>
    </row>
    <row r="135" spans="1:7" ht="13.5" thickBot="1" x14ac:dyDescent="0.25">
      <c r="A135" s="7" t="s">
        <v>20</v>
      </c>
      <c r="B135" s="38"/>
      <c r="C135" s="38"/>
      <c r="D135" s="38"/>
      <c r="E135" s="38"/>
      <c r="F135" s="38"/>
      <c r="G135" s="38"/>
    </row>
    <row r="136" spans="1:7" ht="13.5" thickBot="1" x14ac:dyDescent="0.25">
      <c r="A136" s="5" t="s">
        <v>9</v>
      </c>
      <c r="B136" s="38"/>
      <c r="C136" s="38"/>
      <c r="D136" s="38">
        <v>51323</v>
      </c>
      <c r="E136" s="38"/>
      <c r="F136" s="38"/>
      <c r="G136" s="38"/>
    </row>
    <row r="137" spans="1:7" ht="13.5" thickBot="1" x14ac:dyDescent="0.25">
      <c r="A137" s="6" t="s">
        <v>57</v>
      </c>
      <c r="B137" s="38"/>
      <c r="C137" s="38"/>
      <c r="D137" s="38">
        <v>435172</v>
      </c>
      <c r="E137" s="38"/>
      <c r="F137" s="38"/>
      <c r="G137" s="38"/>
    </row>
    <row r="138" spans="1:7" ht="26.25" thickBot="1" x14ac:dyDescent="0.25">
      <c r="A138" s="7" t="s">
        <v>58</v>
      </c>
      <c r="B138" s="38">
        <v>196449000</v>
      </c>
      <c r="C138" s="38">
        <v>196449000</v>
      </c>
      <c r="D138" s="38">
        <v>49503022</v>
      </c>
      <c r="E138" s="38"/>
      <c r="F138" s="38"/>
      <c r="G138" s="38"/>
    </row>
    <row r="139" spans="1:7" ht="13.5" thickBot="1" x14ac:dyDescent="0.25">
      <c r="A139" s="5" t="s">
        <v>10</v>
      </c>
      <c r="B139" s="38"/>
      <c r="C139" s="38"/>
      <c r="D139" s="38">
        <v>264</v>
      </c>
      <c r="E139" s="38"/>
      <c r="F139" s="38"/>
      <c r="G139" s="38"/>
    </row>
    <row r="140" spans="1:7" ht="13.5" thickBot="1" x14ac:dyDescent="0.25">
      <c r="A140" s="36" t="s">
        <v>13</v>
      </c>
      <c r="B140" s="37">
        <f>+B134+B128</f>
        <v>267226300</v>
      </c>
      <c r="C140" s="37">
        <f t="shared" ref="C140:G140" si="20">+C134+C128</f>
        <v>268295338</v>
      </c>
      <c r="D140" s="37">
        <f t="shared" si="20"/>
        <v>62113553</v>
      </c>
      <c r="E140" s="37">
        <f t="shared" si="20"/>
        <v>0</v>
      </c>
      <c r="F140" s="37">
        <f t="shared" si="20"/>
        <v>0</v>
      </c>
      <c r="G140" s="37">
        <f t="shared" si="20"/>
        <v>0</v>
      </c>
    </row>
    <row r="141" spans="1:7" ht="13.5" thickBot="1" x14ac:dyDescent="0.25">
      <c r="A141" s="7"/>
      <c r="B141" s="38"/>
      <c r="C141" s="38"/>
      <c r="D141" s="38"/>
      <c r="E141" s="38"/>
      <c r="F141" s="38"/>
      <c r="G141" s="38"/>
    </row>
    <row r="142" spans="1:7" ht="13.5" thickBot="1" x14ac:dyDescent="0.25">
      <c r="A142" s="7" t="s">
        <v>14</v>
      </c>
      <c r="B142" s="39">
        <v>1930</v>
      </c>
      <c r="C142" s="39">
        <v>1926</v>
      </c>
      <c r="D142" s="39">
        <v>1717</v>
      </c>
      <c r="E142" s="39"/>
      <c r="F142" s="39"/>
      <c r="G142" s="39"/>
    </row>
    <row r="143" spans="1:7" ht="15.75" x14ac:dyDescent="0.2">
      <c r="A143" s="40"/>
    </row>
    <row r="148" spans="1:4" ht="15.75" x14ac:dyDescent="0.25">
      <c r="A148" s="9" t="s">
        <v>59</v>
      </c>
      <c r="B148" s="10"/>
      <c r="C148" s="11" t="s">
        <v>60</v>
      </c>
      <c r="D148" s="12"/>
    </row>
    <row r="149" spans="1:4" ht="15.75" x14ac:dyDescent="0.25">
      <c r="A149" s="14" t="s">
        <v>61</v>
      </c>
      <c r="B149" s="15"/>
      <c r="C149" s="11" t="s">
        <v>62</v>
      </c>
      <c r="D149" s="12"/>
    </row>
  </sheetData>
  <mergeCells count="25">
    <mergeCell ref="A3:G3"/>
    <mergeCell ref="A4:G4"/>
    <mergeCell ref="A5:G5"/>
    <mergeCell ref="C7:C9"/>
    <mergeCell ref="A124:G124"/>
    <mergeCell ref="C83:C85"/>
    <mergeCell ref="A101:G101"/>
    <mergeCell ref="B102:B104"/>
    <mergeCell ref="C102:C104"/>
    <mergeCell ref="C125:C127"/>
    <mergeCell ref="A121:G122"/>
    <mergeCell ref="A6:G6"/>
    <mergeCell ref="B7:B9"/>
    <mergeCell ref="B125:B127"/>
    <mergeCell ref="A25:G25"/>
    <mergeCell ref="B26:B28"/>
    <mergeCell ref="C26:C28"/>
    <mergeCell ref="A44:G44"/>
    <mergeCell ref="B45:B47"/>
    <mergeCell ref="C45:C47"/>
    <mergeCell ref="A63:G63"/>
    <mergeCell ref="B64:B66"/>
    <mergeCell ref="C64:C66"/>
    <mergeCell ref="A82:G82"/>
    <mergeCell ref="B83:B85"/>
  </mergeCells>
  <pageMargins left="0.8" right="0.35433070866141736" top="0.74803149606299213" bottom="0.74803149606299213" header="0.31496062992125984" footer="0.31496062992125984"/>
  <pageSetup paperSize="9" scale="75" orientation="portrait" r:id="rId1"/>
  <rowBreaks count="2" manualBreakCount="2">
    <brk id="61" max="16383" man="1"/>
    <brk id="122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O76wmI2XjPeXwnEqMQTGAbudfurk5NdSE1E0mtJnD6U=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uoilKs3fChldIsiMtcY+18T2Pa9E+fLhRZwMBEC30VM=</DigestValue>
    </Reference>
  </SignedInfo>
  <SignatureValue>DW4Z/cmypvWzjMvtz/UwBwn11KAUE2nVhmWkwjCBk8SftkzKGDLBcVsl218k0eQ5UgAMumTBpnwL
Hi+tuQm55lGxZ9TPSU5TSSZc4K8OekaVQKFmXeDFouyfkp6Fw0ZS+FCMIbtrIlJbxPxBnTyXbTX0
Dgh9wKEHkP2NShDALGQbS/dyp3y0M4WDiQogiflbIv4VuUtsLDcEqBA8tAq3CroNSqCBYLem3U2L
B0ztrYKsCDa0Z98lDpWKQv4cPoJUt4ybIk0Ka/BnaAOmUuJIB5z6N3388YqOSWP5oFdJjyEt9n8S
t/JIQSHi8hgmbWrUkqmkoqEX43ZTAdNBb43szA==</SignatureValue>
  <KeyInfo>
    <X509Data>
      <X509Certificate>MIIHbjCCBVagAwIBAgIEI8PX4zANBgkqhkiG9w0BAQsFADB4MQswCQYDVQQGEwJCRzEYMBYGA1UEYRMPTlRSQkctMjAxMjMwNDI2MRIwEAYDVQQKEwlCT1JJQ0EgQUQxEDAOBgNVBAsTB0ItVHJ1c3QxKTAnBgNVBAMTIEItVHJ1c3QgT3BlcmF0aW9uYWwgUXVhbGlmaWVkIENBMB4XDTE5MDMxOTAwMDAwMFoXDTIwMDMxODAwMDAwMFowgf4xLDAqBgkqhkiG9w0BCQEWHW1taW5jaGV2YUBtdGl0Yy5nb3Zlcm5tZW50LmJnMUcwRQYDVQQKEz5NaW5pc3RlcnN0dm8gbmEgdHJhbnNwb3J0YSBpbmZvcm0uIHRlaG5vbG9naWkgaSBzYW9ic2h0ZW5peWF0YTEYMBYGA1UEYRMPTlRSQkctMDAwNjk1Mzg4MREwDwYDVQQEEwhNaW5jaGV2YTEPMA0GA1UEKhMGTWFyaXlhMRkwFwYDVQQFExBQTk9CRy02NTA5MjQ2OTMwMR8wHQYDVQQDExZNYXJpeWEgSWxpZXZhIE1pbmNoZXZhMQswCQYDVQQGEwJCRzCCASIwDQYJKoZIhvcNAQEBBQADggEPADCCAQoCggEBAJo1t+/fqYqoWhCQAXUYlrobV06bOSsod5G+8nMMKZCunbYiNHuypzqPixNYKmIFIOhBlEGVE76SDKow/VdAExJBVeYEIwBhd/YbY6mSIgdjQGyyxOHN2HY+WpNC1h8XJLWvETRJp9NG/LaFbssIzZYL6nuYQ08j4Rh8tcIZqgRyV9TAiY3wwiImU8vw1nMs2pCzHgFhsdqt9htveMNTF1ma+HS0vbP+QnNVEoPoE41GVTITHgm1/DSaRinfgBHtf8Od7xqQzUraFgHHjL+ffDr7Ij9UaFGYuUse/WdISNh5HxdTDjw9jUZhNc94qyW52gLXKtgofYAGWOB3PjBa7ckCAwEAAaOCAncwggJzMB0GA1UdDgQWBBR4inCIG5O9QW6Y2pcG1WtXbVy0eTAfBgNVHSMEGDAWgBQnzwhDBPDFgzdngRdN/AXm22WLsDAhBgNVHRIEGjAYhhZodHRwOi8vd3d3LmItdHJ1c3Qub3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/BggrBgEFBQcBAQRzMHEwIwYIKwYBBQUHMAGGF2h0dHA6Ly9vY3NwLmItdHJ1c3Qub3JnMEoGCCsGAQUFBzAChj5odHRwOi8vY2EuYi10cnVzdC5vcmcvcmVwb3NpdG9yeS9CLVRydXN0T3BlcmF0aW9uYWxRQ0FPQ1NQLmNlcjCBoQYIKwYBBQUHAQMEgZQwgZEwFQYIKwYBBQUHCwIwCQYHBACL7EkBATAVBggrBgEFBQcLAjAJBgcEAIvsSQECMAgGBgQAjkYBATAIBgYEAI5GAQQwOAYGBACORgEFMC4wLBYmaHR0cHM6Ly93d3cuYi10cnVzdC5vcmcvcGRzL3Bkc19lbi5wZGYTAmVuMBMGBgQAjkYBBjAJBgcEAI5GAQYBMA0GCSqGSIb3DQEBCwUAA4ICAQCXtElAcivVUM+HHHYTdZ0+GAlHLfLDzDOKU4gsN1cafuVM5dResmdtn1Cp4tTv/au6tj5LEHOQSnh4mqvVHEbD9teDd/FoKFxQ2ZNh5B+MCJqA3KQk5/H3sYRUzT95MNGzDiVMfhb6BSfV4v9VFkrvcZB2hB7AW2CB6/Detub/emu8ZNpN5jGzQvFqn4Ab3FiEvuDn4FtBo4nTo+1ui6bvtUPqTFCRQV4PDfFijq34UZGuVIHKlNcqn6Ay5hhWoWQkrWDZvCx9DMpOyFTraF+gx29vt0zfR7u29KWfaVQg5byuCGsXGmLCFzy+XVwe78A8jmNpcOd1XHHry7qtFD5mx5/1rtQxL3HNiDI3RQ0qmzTD6iPjXxYgBl7E0Zy0aaojPdWgPaBYs3k3s9M+iNp/72eKnAH4gQSSRPwHY8JmOOEpRue3vSosg952+y6617trEhWfnKsst/ycsxnTgi4J+3QWfH7XlAbgUURubZQYJ4Z5VxvJSs4Y/bH1i9S3yTLoQkYYbiWGfQJRzh3teWUzH5xA4Bni/c5GzxlEoMnEgzKAoR99HHTwimzNSWYcx6yCWxD0KTMuGZxYI2H6EYSYwbx+TCTbiik1vYu4oHuuwMAdSUMde/lpmvoT6yZ1+X+9wiDoqNz9HBhbLbT8oPl8wERyFQwW6CmzJqJ7HDS4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b15hHYMV+gJkFXvOfNz6PKz6ELpLoQ76RAkC5B+GHF0=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GA9yK4a2FUWNioa8bcwxdgyZA8AWNr0twp71f5/2u4g=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am8Sgj8dWIDWID4c+dxh5jU6BkBDz5xRi7lnFdkf2zc=</DigestValue>
      </Reference>
      <Reference URI="/xl/sharedStrings.xml?ContentType=application/vnd.openxmlformats-officedocument.spreadsheetml.sharedStrings+xml">
        <DigestMethod Algorithm="http://www.w3.org/2001/04/xmlenc#sha256"/>
        <DigestValue>C4aLsO6t3EwnYDMnwrTtzLByaifji1Hc3ScEob+ksng=</DigestValue>
      </Reference>
      <Reference URI="/xl/styles.xml?ContentType=application/vnd.openxmlformats-officedocument.spreadsheetml.styles+xml">
        <DigestMethod Algorithm="http://www.w3.org/2001/04/xmlenc#sha256"/>
        <DigestValue>KX820AeQz5OL55S32MU2dJkM3FbJatziYWp0i2lID7k=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gl02KNEsaCvcmwkG7uMgDbljLXF0qmEa5/6Oy4Xsu5U=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7Yhte9GpJhhn+2ZbQ1SKURx+26B/cBDh5iXeWiIynRw=</DigestValue>
      </Reference>
      <Reference URI="/xl/worksheets/sheet2.xml?ContentType=application/vnd.openxmlformats-officedocument.spreadsheetml.worksheet+xml">
        <DigestMethod Algorithm="http://www.w3.org/2001/04/xmlenc#sha256"/>
        <DigestValue>2WF4dJMdh6Omca8BNE6kr1tvxUl445bFL3bRJtVMYnE=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2019-04-24T07:16:45Z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2019-04-24T07:16:45Z</xd:SigningTime>
          <xd:SigningCertificate>
            <xd:Cert>
              <xd:CertDigest>
                <DigestMethod Algorithm="http://www.w3.org/2001/04/xmlenc#sha256"/>
                <DigestValue>jURSoDfO/NRxxSIX+ANum6szQgSFoh7cRXJ92nSzb/0=</DigestValue>
              </xd:CertDigest>
              <xd:IssuerSerial>
                <X509IssuerName>CN=B-Trust Operational Qualified CA, OU=B-Trust, O=BORICA AD, OID.2.5.4.97=NTRBG-201230426, C=BG</X509IssuerName>
                <X509SerialNumber>600037347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пол+прог</vt:lpstr>
      <vt:lpstr>Прог</vt:lpstr>
      <vt:lpstr>Прог!Print_Area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2019-04-23T12:51:59Z</cp:lastPrinted>
  <dcterms:created xsi:type="dcterms:W3CDTF">2016-04-01T09:51:31Z</dcterms:created>
  <dcterms:modified xsi:type="dcterms:W3CDTF">2019-04-23T13:30:11Z</dcterms:modified>
</cp:coreProperties>
</file>