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I 31.12.2018\otc PROGRAMI 31.12.2018\official files  za MF\"/>
    </mc:Choice>
  </mc:AlternateContent>
  <bookViews>
    <workbookView xWindow="0" yWindow="0" windowWidth="21600" windowHeight="9135"/>
  </bookViews>
  <sheets>
    <sheet name="пол+прог" sheetId="2" r:id="rId1"/>
    <sheet name="Прог" sheetId="1" r:id="rId2"/>
  </sheets>
  <definedNames>
    <definedName name="_xlnm.Print_Area" localSheetId="1">Прог!$A$1:$G$151</definedName>
  </definedNames>
  <calcPr calcId="162913"/>
</workbook>
</file>

<file path=xl/calcChain.xml><?xml version="1.0" encoding="utf-8"?>
<calcChain xmlns="http://schemas.openxmlformats.org/spreadsheetml/2006/main">
  <c r="C135" i="1" l="1"/>
  <c r="F16" i="1"/>
  <c r="C16" i="1"/>
  <c r="B10" i="1" l="1"/>
  <c r="G135" i="1" l="1"/>
  <c r="D135" i="1"/>
  <c r="E135" i="1"/>
  <c r="F135" i="1"/>
  <c r="B135" i="1"/>
  <c r="B142" i="1" s="1"/>
  <c r="D14" i="2" l="1"/>
  <c r="E14" i="2"/>
  <c r="F14" i="2"/>
  <c r="G14" i="2"/>
  <c r="H14" i="2"/>
  <c r="C14" i="2"/>
  <c r="G112" i="1" l="1"/>
  <c r="F112" i="1"/>
  <c r="E112" i="1"/>
  <c r="D112" i="1"/>
  <c r="C112" i="1"/>
  <c r="B112" i="1"/>
  <c r="G106" i="1"/>
  <c r="F106" i="1"/>
  <c r="E106" i="1"/>
  <c r="D106" i="1"/>
  <c r="C106" i="1"/>
  <c r="B106" i="1"/>
  <c r="G93" i="1"/>
  <c r="F93" i="1"/>
  <c r="E93" i="1"/>
  <c r="D93" i="1"/>
  <c r="C93" i="1"/>
  <c r="B93" i="1"/>
  <c r="G87" i="1"/>
  <c r="F87" i="1"/>
  <c r="E87" i="1"/>
  <c r="D87" i="1"/>
  <c r="C87" i="1"/>
  <c r="B87" i="1"/>
  <c r="G74" i="1"/>
  <c r="F74" i="1"/>
  <c r="E74" i="1"/>
  <c r="D74" i="1"/>
  <c r="C74" i="1"/>
  <c r="B74" i="1"/>
  <c r="G68" i="1"/>
  <c r="F68" i="1"/>
  <c r="E68" i="1"/>
  <c r="D68" i="1"/>
  <c r="C68" i="1"/>
  <c r="B68" i="1"/>
  <c r="G55" i="1"/>
  <c r="F55" i="1"/>
  <c r="E55" i="1"/>
  <c r="D55" i="1"/>
  <c r="C55" i="1"/>
  <c r="B55" i="1"/>
  <c r="G49" i="1"/>
  <c r="F49" i="1"/>
  <c r="E49" i="1"/>
  <c r="D49" i="1"/>
  <c r="C49" i="1"/>
  <c r="B49" i="1"/>
  <c r="G36" i="1"/>
  <c r="F36" i="1"/>
  <c r="E36" i="1"/>
  <c r="D36" i="1"/>
  <c r="C36" i="1"/>
  <c r="B36" i="1"/>
  <c r="G30" i="1"/>
  <c r="F30" i="1"/>
  <c r="E30" i="1"/>
  <c r="D30" i="1"/>
  <c r="C30" i="1"/>
  <c r="B30" i="1"/>
  <c r="C20" i="2"/>
  <c r="C25" i="2" s="1"/>
  <c r="B41" i="1" l="1"/>
  <c r="D41" i="1"/>
  <c r="F41" i="1"/>
  <c r="B60" i="1"/>
  <c r="D60" i="1"/>
  <c r="F60" i="1"/>
  <c r="B79" i="1"/>
  <c r="D79" i="1"/>
  <c r="F79" i="1"/>
  <c r="B98" i="1"/>
  <c r="D98" i="1"/>
  <c r="F98" i="1"/>
  <c r="B117" i="1"/>
  <c r="D117" i="1"/>
  <c r="F117" i="1"/>
  <c r="C41" i="1"/>
  <c r="E41" i="1"/>
  <c r="G41" i="1"/>
  <c r="C60" i="1"/>
  <c r="E60" i="1"/>
  <c r="G60" i="1"/>
  <c r="C79" i="1"/>
  <c r="E79" i="1"/>
  <c r="G79" i="1"/>
  <c r="C98" i="1"/>
  <c r="E98" i="1"/>
  <c r="G98" i="1"/>
  <c r="C117" i="1"/>
  <c r="E117" i="1"/>
  <c r="G117" i="1"/>
  <c r="G129" i="1" l="1"/>
  <c r="G142" i="1" s="1"/>
  <c r="F129" i="1"/>
  <c r="F142" i="1" s="1"/>
  <c r="E129" i="1"/>
  <c r="D129" i="1"/>
  <c r="C129" i="1"/>
  <c r="C142" i="1" s="1"/>
  <c r="B129" i="1"/>
  <c r="B16" i="1"/>
  <c r="D142" i="1" l="1"/>
  <c r="E142" i="1"/>
  <c r="D20" i="2"/>
  <c r="D25" i="2" s="1"/>
  <c r="E20" i="2"/>
  <c r="E25" i="2" s="1"/>
  <c r="F20" i="2"/>
  <c r="G20" i="2"/>
  <c r="H20" i="2"/>
  <c r="D16" i="1"/>
  <c r="E16" i="1"/>
  <c r="G16" i="1"/>
  <c r="C10" i="1"/>
  <c r="D10" i="1"/>
  <c r="E10" i="1"/>
  <c r="F10" i="1"/>
  <c r="G10" i="1"/>
  <c r="B22" i="1"/>
  <c r="D22" i="1" l="1"/>
  <c r="G22" i="1"/>
  <c r="C22" i="1"/>
  <c r="H25" i="2"/>
  <c r="E22" i="1"/>
  <c r="F22" i="1"/>
  <c r="F25" i="2"/>
  <c r="G25" i="2"/>
</calcChain>
</file>

<file path=xl/sharedStrings.xml><?xml version="1.0" encoding="utf-8"?>
<sst xmlns="http://schemas.openxmlformats.org/spreadsheetml/2006/main" count="255" uniqueCount="63">
  <si>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</si>
  <si>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</si>
  <si>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</si>
  <si>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</si>
  <si>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</si>
  <si>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</si>
  <si>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</si>
  <si>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</si>
  <si>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</si>
  <si>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</si>
  <si>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</si>
  <si>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</si>
  <si>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</si>
  <si>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</si>
  <si>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</si>
  <si>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</si>
  <si>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</si>
  <si>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</si>
  <si>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</si>
  <si>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</si>
  <si>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 xml:space="preserve">(наименование на бюджетната организация)                                (отчетен период) </t>
  </si>
  <si>
    <t>от тях:</t>
  </si>
  <si>
    <t>Разходи по бюджетните програми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</si>
  <si>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</si>
  <si>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</si>
  <si>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</si>
  <si>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</si>
  <si>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</si>
  <si>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</si>
  <si>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</si>
  <si>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Лихви </t>
  </si>
  <si>
    <t xml:space="preserve"> Субсидии и други текущи трансфери за нефинансови предприятия</t>
  </si>
  <si>
    <t>2300.01.00</t>
  </si>
  <si>
    <t>2300.01.01</t>
  </si>
  <si>
    <t>2300.01.02</t>
  </si>
  <si>
    <t>Политика в областта на транспорта</t>
  </si>
  <si>
    <t>2300.01.03</t>
  </si>
  <si>
    <t>2300.01.04</t>
  </si>
  <si>
    <t>Бюджетна програма  „Организация, управление на транспорта, осигуряване на безопасност, сигурност и екологосъобразност”</t>
  </si>
  <si>
    <t xml:space="preserve"> Бюджетна програма „Търсене и спасяване във водния и въздушния транспорт”</t>
  </si>
  <si>
    <t xml:space="preserve"> Бюджетна програма „Разследване на произшествия във въздушния, водния и железопътния транспорт”</t>
  </si>
  <si>
    <t>Бюджетна програма „Развитие на съобщенията и информационните технологии”</t>
  </si>
  <si>
    <t xml:space="preserve"> Бюджетна програма „Административно обслужване, медицинска и психологическа експертиза” </t>
  </si>
  <si>
    <t>2300.02.00</t>
  </si>
  <si>
    <t>2300.02.01</t>
  </si>
  <si>
    <t>2300.03.00</t>
  </si>
  <si>
    <t>Политика в областта на съобщенията и информационните технологии</t>
  </si>
  <si>
    <t>Изготвил:</t>
  </si>
  <si>
    <t xml:space="preserve"> Началник отдел:</t>
  </si>
  <si>
    <t xml:space="preserve">         Мария Минчева</t>
  </si>
  <si>
    <t xml:space="preserve">          Диана Благоева</t>
  </si>
  <si>
    <t>Закон 2018</t>
  </si>
  <si>
    <t>Уточнен план 2018 г.</t>
  </si>
  <si>
    <t>31 март 2018 г.</t>
  </si>
  <si>
    <t>30 юни 2018 г.</t>
  </si>
  <si>
    <t>30 септември 2018 г.</t>
  </si>
  <si>
    <t>31 декември 2018 г.</t>
  </si>
  <si>
    <t xml:space="preserve"> Бюджетна програма  „Развитие и поддръжка на транспортната инфраструктура”</t>
  </si>
  <si>
    <t>* Класификационен код съгласно Решение № 502 на Министерския съвет от 2017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</si>
  <si>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502 от 2017 г.</t>
  </si>
  <si>
    <t xml:space="preserve">на Министерството на транспорта, информационните технологии и съобщенията към 31.12.2018 г. </t>
  </si>
  <si>
    <t>към 31.12.2018г.</t>
  </si>
  <si>
    <t>Платени данъци, такси и административни санкции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</si>
</sst>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9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8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14.1640625" style="6" customWidth="1"/>
    <col min="2" max="2" width="40" style="6" customWidth="1"/>
    <col min="3" max="3" width="12.33203125" style="6" customWidth="1"/>
    <col min="4" max="4" width="12.6640625" style="6" customWidth="1"/>
    <col min="5" max="5" width="12.1640625" style="6" customWidth="1"/>
    <col min="6" max="7" width="12.83203125" style="6" customWidth="1"/>
    <col min="8" max="8" width="12.33203125" style="6" customWidth="1"/>
    <col min="9" max="16384" width="9.33203125" style="6"/>
  </cols>
  <sheetData>
    <row r="3" spans="1:8" ht="42" customHeight="1" x14ac:dyDescent="0.2">
      <c r="A3" s="49" t="s">
        <v>15</v>
      </c>
      <c r="B3" s="49"/>
      <c r="C3" s="49"/>
      <c r="D3" s="49"/>
      <c r="E3" s="49"/>
      <c r="F3" s="49"/>
      <c r="G3" s="49"/>
      <c r="H3" s="49"/>
    </row>
    <row r="4" spans="1:8" ht="15.75" x14ac:dyDescent="0.2">
      <c r="A4" s="51" t="s">
        <v>60</v>
      </c>
      <c r="B4" s="51"/>
      <c r="C4" s="51"/>
      <c r="D4" s="51"/>
      <c r="E4" s="51"/>
      <c r="F4" s="51"/>
      <c r="G4" s="51"/>
      <c r="H4" s="51"/>
    </row>
    <row r="5" spans="1:8" x14ac:dyDescent="0.2">
      <c r="A5" s="50" t="s">
        <v>20</v>
      </c>
      <c r="B5" s="42"/>
      <c r="C5" s="42"/>
      <c r="D5" s="42"/>
      <c r="E5" s="42"/>
      <c r="F5" s="42"/>
      <c r="G5" s="42"/>
      <c r="H5" s="42"/>
    </row>
    <row r="6" spans="1:8" ht="15.75" x14ac:dyDescent="0.2">
      <c r="A6" s="14"/>
    </row>
    <row r="7" spans="1:8" ht="15.75" x14ac:dyDescent="0.2">
      <c r="A7" s="51" t="s">
        <v>16</v>
      </c>
      <c r="B7" s="51"/>
      <c r="C7" s="51"/>
      <c r="D7" s="51"/>
      <c r="E7" s="51"/>
      <c r="F7" s="51"/>
      <c r="G7" s="51"/>
      <c r="H7" s="51"/>
    </row>
    <row r="8" spans="1:8" ht="15.75" x14ac:dyDescent="0.2">
      <c r="A8" s="51" t="s">
        <v>61</v>
      </c>
      <c r="B8" s="51"/>
      <c r="C8" s="51"/>
      <c r="D8" s="51"/>
      <c r="E8" s="51"/>
      <c r="F8" s="51"/>
      <c r="G8" s="51"/>
      <c r="H8" s="51"/>
    </row>
    <row r="9" spans="1:8" x14ac:dyDescent="0.2">
      <c r="A9" s="42" t="s">
        <v>1</v>
      </c>
      <c r="B9" s="42"/>
      <c r="C9" s="42"/>
      <c r="D9" s="42"/>
      <c r="E9" s="42"/>
      <c r="F9" s="42"/>
      <c r="G9" s="42"/>
      <c r="H9" s="42"/>
    </row>
    <row r="10" spans="1:8" ht="13.5" thickBot="1" x14ac:dyDescent="0.25">
      <c r="A10" s="15" t="s">
        <v>3</v>
      </c>
      <c r="H10" s="16" t="s">
        <v>3</v>
      </c>
    </row>
    <row r="11" spans="1:8" ht="12.75" customHeight="1" x14ac:dyDescent="0.2">
      <c r="A11" s="46" t="s">
        <v>17</v>
      </c>
      <c r="B11" s="46" t="s">
        <v>18</v>
      </c>
      <c r="C11" s="46" t="s">
        <v>51</v>
      </c>
      <c r="D11" s="43" t="s">
        <v>52</v>
      </c>
      <c r="E11" s="17" t="s">
        <v>4</v>
      </c>
      <c r="F11" s="17" t="s">
        <v>4</v>
      </c>
      <c r="G11" s="17" t="s">
        <v>4</v>
      </c>
      <c r="H11" s="17" t="s">
        <v>4</v>
      </c>
    </row>
    <row r="12" spans="1:8" x14ac:dyDescent="0.2">
      <c r="A12" s="47"/>
      <c r="B12" s="47"/>
      <c r="C12" s="47"/>
      <c r="D12" s="44"/>
      <c r="E12" s="18" t="s">
        <v>5</v>
      </c>
      <c r="F12" s="18" t="s">
        <v>5</v>
      </c>
      <c r="G12" s="18" t="s">
        <v>5</v>
      </c>
      <c r="H12" s="18" t="s">
        <v>5</v>
      </c>
    </row>
    <row r="13" spans="1:8" ht="39" thickBot="1" x14ac:dyDescent="0.25">
      <c r="A13" s="48"/>
      <c r="B13" s="48"/>
      <c r="C13" s="48"/>
      <c r="D13" s="45"/>
      <c r="E13" s="19" t="s">
        <v>53</v>
      </c>
      <c r="F13" s="20" t="s">
        <v>54</v>
      </c>
      <c r="G13" s="20" t="s">
        <v>55</v>
      </c>
      <c r="H13" s="20" t="s">
        <v>56</v>
      </c>
    </row>
    <row r="14" spans="1:8" ht="13.5" thickBot="1" x14ac:dyDescent="0.25">
      <c r="A14" s="3" t="s">
        <v>32</v>
      </c>
      <c r="B14" s="4" t="s">
        <v>35</v>
      </c>
      <c r="C14" s="13">
        <f>+C15+C16+C17+C18</f>
        <v>217536600</v>
      </c>
      <c r="D14" s="13">
        <f t="shared" ref="D14:H14" si="0">+D15+D16+D17+D18</f>
        <v>233866495</v>
      </c>
      <c r="E14" s="13">
        <f t="shared" si="0"/>
        <v>52148397</v>
      </c>
      <c r="F14" s="13">
        <f t="shared" si="0"/>
        <v>109865652</v>
      </c>
      <c r="G14" s="13">
        <f t="shared" si="0"/>
        <v>164399871</v>
      </c>
      <c r="H14" s="13">
        <f t="shared" si="0"/>
        <v>230390877</v>
      </c>
    </row>
    <row r="15" spans="1:8" ht="39" thickBot="1" x14ac:dyDescent="0.25">
      <c r="A15" s="3" t="s">
        <v>33</v>
      </c>
      <c r="B15" s="5" t="s">
        <v>57</v>
      </c>
      <c r="C15" s="21"/>
      <c r="D15" s="21">
        <v>13267059</v>
      </c>
      <c r="E15" s="21">
        <v>945472</v>
      </c>
      <c r="F15" s="21">
        <v>6529319</v>
      </c>
      <c r="G15" s="21">
        <v>7388417</v>
      </c>
      <c r="H15" s="21">
        <v>13090658</v>
      </c>
    </row>
    <row r="16" spans="1:8" ht="51.75" thickBot="1" x14ac:dyDescent="0.25">
      <c r="A16" s="3" t="s">
        <v>34</v>
      </c>
      <c r="B16" s="5" t="s">
        <v>38</v>
      </c>
      <c r="C16" s="21">
        <v>213764800</v>
      </c>
      <c r="D16" s="21">
        <v>217592229</v>
      </c>
      <c r="E16" s="21">
        <v>50789574</v>
      </c>
      <c r="F16" s="21">
        <v>102482816</v>
      </c>
      <c r="G16" s="21">
        <v>155498441</v>
      </c>
      <c r="H16" s="21">
        <v>215365344</v>
      </c>
    </row>
    <row r="17" spans="1:8" ht="39" thickBot="1" x14ac:dyDescent="0.25">
      <c r="A17" s="3" t="s">
        <v>36</v>
      </c>
      <c r="B17" s="5" t="s">
        <v>39</v>
      </c>
      <c r="C17" s="21">
        <v>3530800</v>
      </c>
      <c r="D17" s="21">
        <v>2708800</v>
      </c>
      <c r="E17" s="21">
        <v>360426</v>
      </c>
      <c r="F17" s="21">
        <v>746631</v>
      </c>
      <c r="G17" s="21">
        <v>1344448</v>
      </c>
      <c r="H17" s="21">
        <v>1700294</v>
      </c>
    </row>
    <row r="18" spans="1:8" ht="39" thickBot="1" x14ac:dyDescent="0.25">
      <c r="A18" s="3" t="s">
        <v>37</v>
      </c>
      <c r="B18" s="5" t="s">
        <v>40</v>
      </c>
      <c r="C18" s="21">
        <v>241000</v>
      </c>
      <c r="D18" s="21">
        <v>298407</v>
      </c>
      <c r="E18" s="21">
        <v>52925</v>
      </c>
      <c r="F18" s="21">
        <v>106886</v>
      </c>
      <c r="G18" s="21">
        <v>168565</v>
      </c>
      <c r="H18" s="21">
        <v>234581</v>
      </c>
    </row>
    <row r="19" spans="1:8" ht="13.5" thickBot="1" x14ac:dyDescent="0.25">
      <c r="A19" s="22"/>
      <c r="B19" s="23"/>
      <c r="C19" s="21"/>
      <c r="D19" s="21"/>
      <c r="E19" s="21"/>
      <c r="F19" s="21"/>
      <c r="G19" s="21"/>
      <c r="H19" s="21"/>
    </row>
    <row r="20" spans="1:8" ht="26.25" thickBot="1" x14ac:dyDescent="0.25">
      <c r="A20" s="3" t="s">
        <v>43</v>
      </c>
      <c r="B20" s="4" t="s">
        <v>46</v>
      </c>
      <c r="C20" s="13">
        <f t="shared" ref="C20:H20" si="1">+C21+C22</f>
        <v>18562000</v>
      </c>
      <c r="D20" s="13">
        <f t="shared" si="1"/>
        <v>18917515</v>
      </c>
      <c r="E20" s="13">
        <f t="shared" si="1"/>
        <v>8776367</v>
      </c>
      <c r="F20" s="13">
        <f t="shared" si="1"/>
        <v>14977824</v>
      </c>
      <c r="G20" s="13">
        <f t="shared" si="1"/>
        <v>16688515</v>
      </c>
      <c r="H20" s="13">
        <f t="shared" si="1"/>
        <v>18906151</v>
      </c>
    </row>
    <row r="21" spans="1:8" ht="39" thickBot="1" x14ac:dyDescent="0.25">
      <c r="A21" s="3" t="s">
        <v>44</v>
      </c>
      <c r="B21" s="5" t="s">
        <v>41</v>
      </c>
      <c r="C21" s="21">
        <v>18562000</v>
      </c>
      <c r="D21" s="21">
        <v>18917515</v>
      </c>
      <c r="E21" s="21">
        <v>8776367</v>
      </c>
      <c r="F21" s="21">
        <v>14977824</v>
      </c>
      <c r="G21" s="21">
        <v>16688515</v>
      </c>
      <c r="H21" s="21">
        <v>18906151</v>
      </c>
    </row>
    <row r="22" spans="1:8" ht="13.5" hidden="1" thickBot="1" x14ac:dyDescent="0.25">
      <c r="A22" s="24"/>
      <c r="B22" s="25"/>
      <c r="C22" s="21"/>
      <c r="D22" s="21"/>
      <c r="E22" s="21"/>
      <c r="F22" s="21"/>
      <c r="G22" s="21"/>
      <c r="H22" s="21"/>
    </row>
    <row r="23" spans="1:8" ht="13.5" thickBot="1" x14ac:dyDescent="0.25">
      <c r="A23" s="22"/>
      <c r="B23" s="23"/>
      <c r="C23" s="21"/>
      <c r="D23" s="21"/>
      <c r="E23" s="21"/>
      <c r="F23" s="21"/>
      <c r="G23" s="21"/>
      <c r="H23" s="21"/>
    </row>
    <row r="24" spans="1:8" ht="51.75" thickBot="1" x14ac:dyDescent="0.25">
      <c r="A24" s="3" t="s">
        <v>45</v>
      </c>
      <c r="B24" s="5" t="s">
        <v>42</v>
      </c>
      <c r="C24" s="21">
        <v>20322800</v>
      </c>
      <c r="D24" s="21">
        <v>23666534</v>
      </c>
      <c r="E24" s="21">
        <v>4430847</v>
      </c>
      <c r="F24" s="21">
        <v>9100658</v>
      </c>
      <c r="G24" s="21">
        <v>18109528</v>
      </c>
      <c r="H24" s="21">
        <v>21248658</v>
      </c>
    </row>
    <row r="25" spans="1:8" ht="13.5" thickBot="1" x14ac:dyDescent="0.25">
      <c r="A25" s="26"/>
      <c r="B25" s="4" t="s">
        <v>19</v>
      </c>
      <c r="C25" s="13">
        <f t="shared" ref="C25:H25" si="2">+C24+C20+C14</f>
        <v>256421400</v>
      </c>
      <c r="D25" s="13">
        <f t="shared" si="2"/>
        <v>276450544</v>
      </c>
      <c r="E25" s="13">
        <f t="shared" si="2"/>
        <v>65355611</v>
      </c>
      <c r="F25" s="13">
        <f t="shared" si="2"/>
        <v>133944134</v>
      </c>
      <c r="G25" s="13">
        <f t="shared" si="2"/>
        <v>199197914</v>
      </c>
      <c r="H25" s="13">
        <f t="shared" si="2"/>
        <v>270545686</v>
      </c>
    </row>
    <row r="26" spans="1:8" ht="15.75" x14ac:dyDescent="0.2">
      <c r="A26" s="41"/>
    </row>
    <row r="27" spans="1:8" x14ac:dyDescent="0.2">
      <c r="A27" s="52" t="s">
        <v>58</v>
      </c>
      <c r="B27" s="52"/>
      <c r="C27" s="52"/>
      <c r="D27" s="52"/>
      <c r="E27" s="52"/>
      <c r="F27" s="52"/>
      <c r="G27" s="52"/>
      <c r="H27" s="52"/>
    </row>
    <row r="28" spans="1:8" s="27" customFormat="1" ht="10.5" customHeight="1" x14ac:dyDescent="0.2">
      <c r="A28" s="52"/>
      <c r="B28" s="52"/>
      <c r="C28" s="52"/>
      <c r="D28" s="52"/>
      <c r="E28" s="52"/>
      <c r="F28" s="52"/>
      <c r="G28" s="52"/>
      <c r="H28" s="52"/>
    </row>
    <row r="29" spans="1:8" ht="15" customHeight="1" x14ac:dyDescent="0.2">
      <c r="A29" s="52"/>
      <c r="B29" s="52"/>
      <c r="C29" s="52"/>
      <c r="D29" s="52"/>
      <c r="E29" s="52"/>
      <c r="F29" s="52"/>
      <c r="G29" s="52"/>
      <c r="H29" s="52"/>
    </row>
    <row r="33" spans="2:5" ht="15.75" x14ac:dyDescent="0.25">
      <c r="B33" s="8" t="s">
        <v>47</v>
      </c>
      <c r="C33" s="9"/>
      <c r="D33" s="10" t="s">
        <v>48</v>
      </c>
      <c r="E33" s="11"/>
    </row>
    <row r="34" spans="2:5" ht="15.75" x14ac:dyDescent="0.25">
      <c r="B34" s="12" t="s">
        <v>49</v>
      </c>
      <c r="C34" s="28"/>
      <c r="D34" s="10" t="s">
        <v>50</v>
      </c>
      <c r="E34" s="11"/>
    </row>
  </sheetData>
  <mergeCells count="13">
    <mergeCell ref="A27:H27"/>
    <mergeCell ref="A28:H28"/>
    <mergeCell ref="A29:H29"/>
    <mergeCell ref="A11:A13"/>
    <mergeCell ref="B11:B13"/>
    <mergeCell ref="A9:H9"/>
    <mergeCell ref="D11:D13"/>
    <mergeCell ref="C11:C13"/>
    <mergeCell ref="A3:H3"/>
    <mergeCell ref="A4:H4"/>
    <mergeCell ref="A5:H5"/>
    <mergeCell ref="A7:H7"/>
    <mergeCell ref="A8:H8"/>
  </mergeCells>
  <pageMargins left="1.299212598425197" right="0.70866141732283472" top="0.28000000000000003" bottom="0.39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1"/>
  <sheetViews>
    <sheetView zoomScale="115" zoomScaleNormal="115" workbookViewId="0">
      <selection activeCell="A122" sqref="A1:XFD1048576"/>
    </sheetView>
  </sheetViews>
  <sheetFormatPr defaultRowHeight="12.75" x14ac:dyDescent="0.2"/>
  <cols>
    <col min="1" max="1" width="51.6640625" style="6" customWidth="1"/>
    <col min="2" max="2" width="16" style="6" customWidth="1"/>
    <col min="3" max="3" width="12.5" style="6" customWidth="1"/>
    <col min="4" max="4" width="12.83203125" style="6" customWidth="1"/>
    <col min="5" max="5" width="12.33203125" style="6" customWidth="1"/>
    <col min="6" max="6" width="13" style="6" customWidth="1"/>
    <col min="7" max="7" width="17" style="6" customWidth="1"/>
    <col min="8" max="16384" width="9.33203125" style="6"/>
  </cols>
  <sheetData>
    <row r="3" spans="1:8" ht="15.75" x14ac:dyDescent="0.2">
      <c r="A3" s="49" t="s">
        <v>0</v>
      </c>
      <c r="B3" s="49"/>
      <c r="C3" s="49"/>
      <c r="D3" s="49"/>
      <c r="E3" s="49"/>
      <c r="F3" s="49"/>
      <c r="G3" s="49"/>
    </row>
    <row r="4" spans="1:8" ht="15.75" x14ac:dyDescent="0.2">
      <c r="A4" s="49" t="s">
        <v>61</v>
      </c>
      <c r="B4" s="49"/>
      <c r="C4" s="49"/>
      <c r="D4" s="49"/>
      <c r="E4" s="49"/>
      <c r="F4" s="49"/>
      <c r="G4" s="49"/>
      <c r="H4" s="40"/>
    </row>
    <row r="5" spans="1:8" ht="13.5" thickBot="1" x14ac:dyDescent="0.25">
      <c r="A5" s="58" t="s">
        <v>1</v>
      </c>
      <c r="B5" s="58"/>
      <c r="C5" s="58"/>
      <c r="D5" s="58"/>
      <c r="E5" s="58"/>
      <c r="F5" s="58"/>
      <c r="G5" s="58"/>
    </row>
    <row r="6" spans="1:8" ht="20.25" customHeight="1" thickBot="1" x14ac:dyDescent="0.25">
      <c r="A6" s="55" t="s">
        <v>23</v>
      </c>
      <c r="B6" s="56"/>
      <c r="C6" s="56"/>
      <c r="D6" s="56"/>
      <c r="E6" s="56"/>
      <c r="F6" s="56"/>
      <c r="G6" s="57"/>
    </row>
    <row r="7" spans="1:8" ht="12.75" customHeight="1" x14ac:dyDescent="0.2">
      <c r="A7" s="39" t="s">
        <v>2</v>
      </c>
      <c r="B7" s="46" t="s">
        <v>51</v>
      </c>
      <c r="C7" s="43" t="s">
        <v>52</v>
      </c>
      <c r="D7" s="17" t="s">
        <v>4</v>
      </c>
      <c r="E7" s="17" t="s">
        <v>4</v>
      </c>
      <c r="F7" s="17" t="s">
        <v>4</v>
      </c>
      <c r="G7" s="17" t="s">
        <v>4</v>
      </c>
    </row>
    <row r="8" spans="1:8" x14ac:dyDescent="0.2">
      <c r="A8" s="39" t="s">
        <v>3</v>
      </c>
      <c r="B8" s="47"/>
      <c r="C8" s="44"/>
      <c r="D8" s="18" t="s">
        <v>5</v>
      </c>
      <c r="E8" s="18" t="s">
        <v>5</v>
      </c>
      <c r="F8" s="18" t="s">
        <v>5</v>
      </c>
      <c r="G8" s="18" t="s">
        <v>5</v>
      </c>
    </row>
    <row r="9" spans="1:8" ht="41.25" customHeight="1" thickBot="1" x14ac:dyDescent="0.25">
      <c r="A9" s="29"/>
      <c r="B9" s="48"/>
      <c r="C9" s="45"/>
      <c r="D9" s="19" t="s">
        <v>53</v>
      </c>
      <c r="E9" s="20" t="s">
        <v>54</v>
      </c>
      <c r="F9" s="20" t="s">
        <v>55</v>
      </c>
      <c r="G9" s="20" t="s">
        <v>56</v>
      </c>
    </row>
    <row r="10" spans="1:8" ht="13.5" thickBot="1" x14ac:dyDescent="0.25">
      <c r="A10" s="30" t="s">
        <v>6</v>
      </c>
      <c r="B10" s="13">
        <f>+B12+B13+B14</f>
        <v>0</v>
      </c>
      <c r="C10" s="13">
        <f t="shared" ref="C10:G10" si="0">+C12+C13+C14</f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8" ht="13.5" thickBot="1" x14ac:dyDescent="0.25">
      <c r="A11" s="2" t="s">
        <v>7</v>
      </c>
      <c r="B11" s="31"/>
      <c r="C11" s="31"/>
      <c r="D11" s="31"/>
      <c r="E11" s="31"/>
      <c r="F11" s="31"/>
      <c r="G11" s="31"/>
    </row>
    <row r="12" spans="1:8" ht="13.5" thickBot="1" x14ac:dyDescent="0.25">
      <c r="A12" s="32" t="s">
        <v>8</v>
      </c>
      <c r="B12" s="21"/>
      <c r="C12" s="21"/>
      <c r="D12" s="21"/>
      <c r="E12" s="21"/>
      <c r="F12" s="21"/>
      <c r="G12" s="21"/>
    </row>
    <row r="13" spans="1:8" ht="13.5" thickBot="1" x14ac:dyDescent="0.25">
      <c r="A13" s="32" t="s">
        <v>9</v>
      </c>
      <c r="B13" s="21"/>
      <c r="C13" s="21"/>
      <c r="D13" s="21"/>
      <c r="E13" s="21"/>
      <c r="F13" s="21"/>
      <c r="G13" s="21"/>
    </row>
    <row r="14" spans="1:8" ht="13.5" thickBot="1" x14ac:dyDescent="0.25">
      <c r="A14" s="32" t="s">
        <v>10</v>
      </c>
      <c r="B14" s="21"/>
      <c r="C14" s="21"/>
      <c r="D14" s="21"/>
      <c r="E14" s="21"/>
      <c r="F14" s="21"/>
      <c r="G14" s="21"/>
    </row>
    <row r="15" spans="1:8" ht="13.5" thickBot="1" x14ac:dyDescent="0.25">
      <c r="A15" s="2"/>
      <c r="B15" s="31"/>
      <c r="C15" s="31"/>
      <c r="D15" s="31"/>
      <c r="E15" s="31"/>
      <c r="F15" s="31"/>
      <c r="G15" s="31"/>
    </row>
    <row r="16" spans="1:8" ht="26.25" thickBot="1" x14ac:dyDescent="0.25">
      <c r="A16" s="30" t="s">
        <v>11</v>
      </c>
      <c r="B16" s="13">
        <f>+SUM(B17:B21)</f>
        <v>0</v>
      </c>
      <c r="C16" s="13">
        <f>+SUM(C17:C21)</f>
        <v>13267059</v>
      </c>
      <c r="D16" s="13">
        <f t="shared" ref="D16:G16" si="1">+SUM(D17:D21)</f>
        <v>945472</v>
      </c>
      <c r="E16" s="13">
        <f t="shared" si="1"/>
        <v>6529319</v>
      </c>
      <c r="F16" s="13">
        <f>+SUM(F17:F21)</f>
        <v>7388417</v>
      </c>
      <c r="G16" s="13">
        <f t="shared" si="1"/>
        <v>13090658</v>
      </c>
    </row>
    <row r="17" spans="1:7" ht="13.5" thickBot="1" x14ac:dyDescent="0.25">
      <c r="A17" s="2" t="s">
        <v>21</v>
      </c>
      <c r="B17" s="31"/>
      <c r="C17" s="31"/>
      <c r="D17" s="31"/>
      <c r="E17" s="31"/>
      <c r="F17" s="31"/>
      <c r="G17" s="21"/>
    </row>
    <row r="18" spans="1:7" ht="13.5" thickBot="1" x14ac:dyDescent="0.25">
      <c r="A18" s="32" t="s">
        <v>9</v>
      </c>
      <c r="B18" s="31"/>
      <c r="C18" s="21">
        <v>1487461</v>
      </c>
      <c r="D18" s="21">
        <v>456894</v>
      </c>
      <c r="E18" s="21">
        <v>459738</v>
      </c>
      <c r="F18" s="21">
        <v>826991</v>
      </c>
      <c r="G18" s="21">
        <v>1311374</v>
      </c>
    </row>
    <row r="19" spans="1:7" ht="13.5" thickBot="1" x14ac:dyDescent="0.25">
      <c r="A19" s="32" t="s">
        <v>62</v>
      </c>
      <c r="B19" s="31"/>
      <c r="C19" s="21">
        <v>539</v>
      </c>
      <c r="D19" s="21"/>
      <c r="E19" s="21"/>
      <c r="F19" s="21"/>
      <c r="G19" s="21">
        <v>539</v>
      </c>
    </row>
    <row r="20" spans="1:7" ht="13.5" thickBot="1" x14ac:dyDescent="0.25">
      <c r="A20" s="1" t="s">
        <v>30</v>
      </c>
      <c r="B20" s="31"/>
      <c r="C20" s="21">
        <v>11716459</v>
      </c>
      <c r="D20" s="21">
        <v>476525</v>
      </c>
      <c r="E20" s="21">
        <v>6057307</v>
      </c>
      <c r="F20" s="21">
        <v>6513155</v>
      </c>
      <c r="G20" s="21">
        <v>11716459</v>
      </c>
    </row>
    <row r="21" spans="1:7" ht="13.5" thickBot="1" x14ac:dyDescent="0.25">
      <c r="A21" s="32" t="s">
        <v>10</v>
      </c>
      <c r="B21" s="31"/>
      <c r="C21" s="21">
        <v>62600</v>
      </c>
      <c r="D21" s="21">
        <v>12053</v>
      </c>
      <c r="E21" s="21">
        <v>12274</v>
      </c>
      <c r="F21" s="21">
        <v>48271</v>
      </c>
      <c r="G21" s="21">
        <v>62286</v>
      </c>
    </row>
    <row r="22" spans="1:7" ht="13.5" thickBot="1" x14ac:dyDescent="0.25">
      <c r="A22" s="30" t="s">
        <v>13</v>
      </c>
      <c r="B22" s="13">
        <f>+B16+B10</f>
        <v>0</v>
      </c>
      <c r="C22" s="13">
        <f t="shared" ref="C22:G22" si="2">+C16+C10</f>
        <v>13267059</v>
      </c>
      <c r="D22" s="13">
        <f t="shared" si="2"/>
        <v>945472</v>
      </c>
      <c r="E22" s="13">
        <f t="shared" si="2"/>
        <v>6529319</v>
      </c>
      <c r="F22" s="13">
        <f t="shared" si="2"/>
        <v>7388417</v>
      </c>
      <c r="G22" s="13">
        <f t="shared" si="2"/>
        <v>13090658</v>
      </c>
    </row>
    <row r="23" spans="1:7" ht="13.5" thickBot="1" x14ac:dyDescent="0.25">
      <c r="A23" s="2"/>
      <c r="B23" s="31"/>
      <c r="C23" s="31"/>
      <c r="D23" s="31"/>
      <c r="E23" s="31"/>
      <c r="F23" s="31"/>
      <c r="G23" s="31"/>
    </row>
    <row r="24" spans="1:7" ht="13.5" thickBot="1" x14ac:dyDescent="0.25">
      <c r="A24" s="2" t="s">
        <v>14</v>
      </c>
      <c r="B24" s="33"/>
      <c r="C24" s="33"/>
      <c r="D24" s="33"/>
      <c r="E24" s="33"/>
      <c r="F24" s="33"/>
      <c r="G24" s="33"/>
    </row>
    <row r="25" spans="1:7" ht="13.5" thickBot="1" x14ac:dyDescent="0.25">
      <c r="A25" s="34"/>
      <c r="B25" s="35"/>
      <c r="C25" s="35"/>
      <c r="D25" s="35"/>
      <c r="E25" s="35"/>
      <c r="F25" s="35"/>
      <c r="G25" s="35"/>
    </row>
    <row r="26" spans="1:7" ht="24" customHeight="1" thickBot="1" x14ac:dyDescent="0.25">
      <c r="A26" s="55" t="s">
        <v>25</v>
      </c>
      <c r="B26" s="56"/>
      <c r="C26" s="56"/>
      <c r="D26" s="56"/>
      <c r="E26" s="56"/>
      <c r="F26" s="56"/>
      <c r="G26" s="57"/>
    </row>
    <row r="27" spans="1:7" ht="12.75" customHeight="1" x14ac:dyDescent="0.2">
      <c r="A27" s="39" t="s">
        <v>2</v>
      </c>
      <c r="B27" s="46" t="s">
        <v>51</v>
      </c>
      <c r="C27" s="43" t="s">
        <v>52</v>
      </c>
      <c r="D27" s="17" t="s">
        <v>4</v>
      </c>
      <c r="E27" s="17" t="s">
        <v>4</v>
      </c>
      <c r="F27" s="17" t="s">
        <v>4</v>
      </c>
      <c r="G27" s="17" t="s">
        <v>4</v>
      </c>
    </row>
    <row r="28" spans="1:7" x14ac:dyDescent="0.2">
      <c r="A28" s="39" t="s">
        <v>3</v>
      </c>
      <c r="B28" s="47"/>
      <c r="C28" s="44"/>
      <c r="D28" s="18" t="s">
        <v>5</v>
      </c>
      <c r="E28" s="18" t="s">
        <v>5</v>
      </c>
      <c r="F28" s="18" t="s">
        <v>5</v>
      </c>
      <c r="G28" s="18" t="s">
        <v>5</v>
      </c>
    </row>
    <row r="29" spans="1:7" ht="39" thickBot="1" x14ac:dyDescent="0.25">
      <c r="A29" s="29"/>
      <c r="B29" s="48"/>
      <c r="C29" s="45"/>
      <c r="D29" s="19" t="s">
        <v>53</v>
      </c>
      <c r="E29" s="20" t="s">
        <v>54</v>
      </c>
      <c r="F29" s="20" t="s">
        <v>55</v>
      </c>
      <c r="G29" s="20" t="s">
        <v>56</v>
      </c>
    </row>
    <row r="30" spans="1:7" ht="13.5" thickBot="1" x14ac:dyDescent="0.25">
      <c r="A30" s="30" t="s">
        <v>6</v>
      </c>
      <c r="B30" s="13">
        <f>+B32+B33+B34</f>
        <v>38764800</v>
      </c>
      <c r="C30" s="13">
        <f t="shared" ref="C30:G30" si="3">+C32+C33+C34</f>
        <v>41631333</v>
      </c>
      <c r="D30" s="13">
        <f t="shared" si="3"/>
        <v>7206361</v>
      </c>
      <c r="E30" s="13">
        <f t="shared" si="3"/>
        <v>15149603</v>
      </c>
      <c r="F30" s="13">
        <f t="shared" si="3"/>
        <v>23114296</v>
      </c>
      <c r="G30" s="13">
        <f t="shared" si="3"/>
        <v>40002494</v>
      </c>
    </row>
    <row r="31" spans="1:7" ht="13.5" thickBot="1" x14ac:dyDescent="0.25">
      <c r="A31" s="2" t="s">
        <v>7</v>
      </c>
      <c r="B31" s="31"/>
      <c r="C31" s="31"/>
      <c r="D31" s="31"/>
      <c r="E31" s="31"/>
      <c r="F31" s="31"/>
      <c r="G31" s="31"/>
    </row>
    <row r="32" spans="1:7" ht="13.5" thickBot="1" x14ac:dyDescent="0.25">
      <c r="A32" s="32" t="s">
        <v>8</v>
      </c>
      <c r="B32" s="21">
        <v>17737400</v>
      </c>
      <c r="C32" s="21">
        <v>18350654</v>
      </c>
      <c r="D32" s="21">
        <v>4513850</v>
      </c>
      <c r="E32" s="21">
        <v>9040402</v>
      </c>
      <c r="F32" s="21">
        <v>13228066</v>
      </c>
      <c r="G32" s="21">
        <v>18251220</v>
      </c>
    </row>
    <row r="33" spans="1:7" ht="13.5" thickBot="1" x14ac:dyDescent="0.25">
      <c r="A33" s="32" t="s">
        <v>9</v>
      </c>
      <c r="B33" s="21">
        <v>17889000</v>
      </c>
      <c r="C33" s="21">
        <v>18989689</v>
      </c>
      <c r="D33" s="21">
        <v>2711035</v>
      </c>
      <c r="E33" s="21">
        <v>5731474</v>
      </c>
      <c r="F33" s="21">
        <v>8203268</v>
      </c>
      <c r="G33" s="21">
        <v>17882489</v>
      </c>
    </row>
    <row r="34" spans="1:7" ht="13.5" thickBot="1" x14ac:dyDescent="0.25">
      <c r="A34" s="32" t="s">
        <v>10</v>
      </c>
      <c r="B34" s="21">
        <v>3138400</v>
      </c>
      <c r="C34" s="21">
        <v>4290990</v>
      </c>
      <c r="D34" s="21">
        <v>-18524</v>
      </c>
      <c r="E34" s="21">
        <v>377727</v>
      </c>
      <c r="F34" s="21">
        <v>1682962</v>
      </c>
      <c r="G34" s="21">
        <v>3868785</v>
      </c>
    </row>
    <row r="35" spans="1:7" ht="13.5" thickBot="1" x14ac:dyDescent="0.25">
      <c r="A35" s="2"/>
      <c r="B35" s="31"/>
      <c r="C35" s="31"/>
      <c r="D35" s="31"/>
      <c r="E35" s="31"/>
      <c r="F35" s="31"/>
      <c r="G35" s="31"/>
    </row>
    <row r="36" spans="1:7" ht="26.25" thickBot="1" x14ac:dyDescent="0.25">
      <c r="A36" s="30" t="s">
        <v>11</v>
      </c>
      <c r="B36" s="13">
        <f>+SUM(B37:B40)</f>
        <v>175000000</v>
      </c>
      <c r="C36" s="13">
        <f t="shared" ref="C36:G36" si="4">+SUM(C37:C40)</f>
        <v>175960896</v>
      </c>
      <c r="D36" s="13">
        <f t="shared" si="4"/>
        <v>43583213</v>
      </c>
      <c r="E36" s="13">
        <f t="shared" si="4"/>
        <v>87333213</v>
      </c>
      <c r="F36" s="13">
        <f t="shared" si="4"/>
        <v>132384145</v>
      </c>
      <c r="G36" s="13">
        <f t="shared" si="4"/>
        <v>175362850</v>
      </c>
    </row>
    <row r="37" spans="1:7" ht="13.5" thickBot="1" x14ac:dyDescent="0.25">
      <c r="A37" s="2" t="s">
        <v>21</v>
      </c>
      <c r="B37" s="31"/>
      <c r="C37" s="31"/>
      <c r="D37" s="31"/>
      <c r="E37" s="31"/>
      <c r="F37" s="31"/>
      <c r="G37" s="31"/>
    </row>
    <row r="38" spans="1:7" ht="26.25" thickBot="1" x14ac:dyDescent="0.25">
      <c r="A38" s="2" t="s">
        <v>31</v>
      </c>
      <c r="B38" s="21">
        <v>175000000</v>
      </c>
      <c r="C38" s="21">
        <v>175960896</v>
      </c>
      <c r="D38" s="21">
        <v>43583213</v>
      </c>
      <c r="E38" s="21">
        <v>87333213</v>
      </c>
      <c r="F38" s="21">
        <v>132384145</v>
      </c>
      <c r="G38" s="21">
        <v>175362850</v>
      </c>
    </row>
    <row r="39" spans="1:7" ht="13.5" thickBot="1" x14ac:dyDescent="0.25">
      <c r="A39" s="2" t="s">
        <v>12</v>
      </c>
      <c r="B39" s="31"/>
      <c r="C39" s="31"/>
      <c r="D39" s="31"/>
      <c r="E39" s="31"/>
      <c r="F39" s="31"/>
      <c r="G39" s="31"/>
    </row>
    <row r="40" spans="1:7" ht="13.5" thickBot="1" x14ac:dyDescent="0.25">
      <c r="A40" s="2"/>
      <c r="B40" s="31"/>
      <c r="C40" s="31"/>
      <c r="D40" s="31"/>
      <c r="E40" s="31"/>
      <c r="F40" s="31"/>
      <c r="G40" s="31"/>
    </row>
    <row r="41" spans="1:7" ht="13.5" thickBot="1" x14ac:dyDescent="0.25">
      <c r="A41" s="30" t="s">
        <v>13</v>
      </c>
      <c r="B41" s="13">
        <f>+B36+B30</f>
        <v>213764800</v>
      </c>
      <c r="C41" s="13">
        <f t="shared" ref="C41:G41" si="5">+C36+C30</f>
        <v>217592229</v>
      </c>
      <c r="D41" s="13">
        <f t="shared" si="5"/>
        <v>50789574</v>
      </c>
      <c r="E41" s="13">
        <f t="shared" si="5"/>
        <v>102482816</v>
      </c>
      <c r="F41" s="13">
        <f t="shared" si="5"/>
        <v>155498441</v>
      </c>
      <c r="G41" s="13">
        <f t="shared" si="5"/>
        <v>215365344</v>
      </c>
    </row>
    <row r="42" spans="1:7" ht="13.5" thickBot="1" x14ac:dyDescent="0.25">
      <c r="A42" s="2"/>
      <c r="B42" s="31"/>
      <c r="C42" s="31"/>
      <c r="D42" s="31"/>
      <c r="E42" s="31"/>
      <c r="F42" s="31"/>
      <c r="G42" s="31"/>
    </row>
    <row r="43" spans="1:7" ht="13.5" thickBot="1" x14ac:dyDescent="0.25">
      <c r="A43" s="2" t="s">
        <v>14</v>
      </c>
      <c r="B43" s="36">
        <v>1086</v>
      </c>
      <c r="C43" s="36">
        <v>1086</v>
      </c>
      <c r="D43" s="36">
        <v>1001</v>
      </c>
      <c r="E43" s="33">
        <v>989</v>
      </c>
      <c r="F43" s="33">
        <v>979</v>
      </c>
      <c r="G43" s="33">
        <v>965</v>
      </c>
    </row>
    <row r="44" spans="1:7" ht="13.5" thickBot="1" x14ac:dyDescent="0.25">
      <c r="A44" s="34"/>
      <c r="B44" s="35"/>
      <c r="C44" s="35"/>
      <c r="D44" s="35"/>
      <c r="E44" s="35"/>
      <c r="F44" s="35"/>
      <c r="G44" s="35"/>
    </row>
    <row r="45" spans="1:7" ht="20.25" customHeight="1" thickBot="1" x14ac:dyDescent="0.25">
      <c r="A45" s="55" t="s">
        <v>26</v>
      </c>
      <c r="B45" s="56"/>
      <c r="C45" s="56"/>
      <c r="D45" s="56"/>
      <c r="E45" s="56"/>
      <c r="F45" s="56"/>
      <c r="G45" s="57"/>
    </row>
    <row r="46" spans="1:7" ht="12.75" customHeight="1" x14ac:dyDescent="0.2">
      <c r="A46" s="39" t="s">
        <v>2</v>
      </c>
      <c r="B46" s="46" t="s">
        <v>51</v>
      </c>
      <c r="C46" s="43" t="s">
        <v>52</v>
      </c>
      <c r="D46" s="17" t="s">
        <v>4</v>
      </c>
      <c r="E46" s="17" t="s">
        <v>4</v>
      </c>
      <c r="F46" s="17" t="s">
        <v>4</v>
      </c>
      <c r="G46" s="17" t="s">
        <v>4</v>
      </c>
    </row>
    <row r="47" spans="1:7" x14ac:dyDescent="0.2">
      <c r="A47" s="39" t="s">
        <v>3</v>
      </c>
      <c r="B47" s="47"/>
      <c r="C47" s="44"/>
      <c r="D47" s="18" t="s">
        <v>5</v>
      </c>
      <c r="E47" s="18" t="s">
        <v>5</v>
      </c>
      <c r="F47" s="18" t="s">
        <v>5</v>
      </c>
      <c r="G47" s="18" t="s">
        <v>5</v>
      </c>
    </row>
    <row r="48" spans="1:7" ht="39" thickBot="1" x14ac:dyDescent="0.25">
      <c r="A48" s="29"/>
      <c r="B48" s="48"/>
      <c r="C48" s="45"/>
      <c r="D48" s="19" t="s">
        <v>53</v>
      </c>
      <c r="E48" s="20" t="s">
        <v>54</v>
      </c>
      <c r="F48" s="20" t="s">
        <v>55</v>
      </c>
      <c r="G48" s="20" t="s">
        <v>56</v>
      </c>
    </row>
    <row r="49" spans="1:7" ht="13.5" thickBot="1" x14ac:dyDescent="0.25">
      <c r="A49" s="30" t="s">
        <v>6</v>
      </c>
      <c r="B49" s="13">
        <f>+B51+B52+B53</f>
        <v>3530800</v>
      </c>
      <c r="C49" s="13">
        <f t="shared" ref="C49:G49" si="6">+C51+C52+C53</f>
        <v>2708800</v>
      </c>
      <c r="D49" s="13">
        <f t="shared" si="6"/>
        <v>360426</v>
      </c>
      <c r="E49" s="13">
        <f t="shared" si="6"/>
        <v>746631</v>
      </c>
      <c r="F49" s="13">
        <f t="shared" si="6"/>
        <v>1344448</v>
      </c>
      <c r="G49" s="13">
        <f t="shared" si="6"/>
        <v>1700294</v>
      </c>
    </row>
    <row r="50" spans="1:7" ht="13.5" thickBot="1" x14ac:dyDescent="0.25">
      <c r="A50" s="2" t="s">
        <v>7</v>
      </c>
      <c r="B50" s="31"/>
      <c r="C50" s="31"/>
      <c r="D50" s="31"/>
      <c r="E50" s="31"/>
      <c r="F50" s="31"/>
      <c r="G50" s="31"/>
    </row>
    <row r="51" spans="1:7" ht="13.5" thickBot="1" x14ac:dyDescent="0.25">
      <c r="A51" s="32" t="s">
        <v>8</v>
      </c>
      <c r="B51" s="21">
        <v>940000</v>
      </c>
      <c r="C51" s="21">
        <v>969668</v>
      </c>
      <c r="D51" s="21">
        <v>217911</v>
      </c>
      <c r="E51" s="21">
        <v>455392</v>
      </c>
      <c r="F51" s="21">
        <v>725682</v>
      </c>
      <c r="G51" s="21">
        <v>969668</v>
      </c>
    </row>
    <row r="52" spans="1:7" ht="13.5" thickBot="1" x14ac:dyDescent="0.25">
      <c r="A52" s="32" t="s">
        <v>9</v>
      </c>
      <c r="B52" s="21">
        <v>2167800</v>
      </c>
      <c r="C52" s="21">
        <v>1262972</v>
      </c>
      <c r="D52" s="21">
        <v>142515</v>
      </c>
      <c r="E52" s="21">
        <v>291239</v>
      </c>
      <c r="F52" s="21">
        <v>618766</v>
      </c>
      <c r="G52" s="21">
        <v>727776</v>
      </c>
    </row>
    <row r="53" spans="1:7" ht="13.5" thickBot="1" x14ac:dyDescent="0.25">
      <c r="A53" s="32" t="s">
        <v>10</v>
      </c>
      <c r="B53" s="21">
        <v>423000</v>
      </c>
      <c r="C53" s="21">
        <v>476160</v>
      </c>
      <c r="D53" s="21"/>
      <c r="E53" s="21"/>
      <c r="F53" s="21"/>
      <c r="G53" s="21">
        <v>2850</v>
      </c>
    </row>
    <row r="54" spans="1:7" ht="13.5" thickBot="1" x14ac:dyDescent="0.25">
      <c r="A54" s="2"/>
      <c r="B54" s="31"/>
      <c r="C54" s="31"/>
      <c r="D54" s="31"/>
      <c r="E54" s="31"/>
      <c r="F54" s="31"/>
      <c r="G54" s="31"/>
    </row>
    <row r="55" spans="1:7" ht="26.25" thickBot="1" x14ac:dyDescent="0.25">
      <c r="A55" s="30" t="s">
        <v>11</v>
      </c>
      <c r="B55" s="37">
        <f>+SUM(B56:B59)</f>
        <v>0</v>
      </c>
      <c r="C55" s="37">
        <f t="shared" ref="C55:G55" si="7">+SUM(C56:C59)</f>
        <v>0</v>
      </c>
      <c r="D55" s="37">
        <f t="shared" si="7"/>
        <v>0</v>
      </c>
      <c r="E55" s="37">
        <f t="shared" si="7"/>
        <v>0</v>
      </c>
      <c r="F55" s="37">
        <f t="shared" si="7"/>
        <v>0</v>
      </c>
      <c r="G55" s="37">
        <f t="shared" si="7"/>
        <v>0</v>
      </c>
    </row>
    <row r="56" spans="1:7" ht="13.5" thickBot="1" x14ac:dyDescent="0.25">
      <c r="A56" s="2" t="s">
        <v>21</v>
      </c>
      <c r="B56" s="31"/>
      <c r="C56" s="31"/>
      <c r="D56" s="31"/>
      <c r="E56" s="31"/>
      <c r="F56" s="31"/>
      <c r="G56" s="31"/>
    </row>
    <row r="57" spans="1:7" ht="13.5" thickBot="1" x14ac:dyDescent="0.25">
      <c r="A57" s="2" t="s">
        <v>12</v>
      </c>
      <c r="B57" s="31"/>
      <c r="C57" s="31"/>
      <c r="D57" s="31"/>
      <c r="E57" s="31"/>
      <c r="F57" s="31"/>
      <c r="G57" s="31"/>
    </row>
    <row r="58" spans="1:7" ht="13.5" thickBot="1" x14ac:dyDescent="0.25">
      <c r="A58" s="2" t="s">
        <v>12</v>
      </c>
      <c r="B58" s="31"/>
      <c r="C58" s="31"/>
      <c r="D58" s="31"/>
      <c r="E58" s="31"/>
      <c r="F58" s="31"/>
      <c r="G58" s="31"/>
    </row>
    <row r="59" spans="1:7" ht="13.5" thickBot="1" x14ac:dyDescent="0.25">
      <c r="A59" s="2"/>
      <c r="B59" s="31"/>
      <c r="C59" s="31"/>
      <c r="D59" s="31"/>
      <c r="E59" s="31"/>
      <c r="F59" s="31"/>
      <c r="G59" s="31"/>
    </row>
    <row r="60" spans="1:7" ht="13.5" thickBot="1" x14ac:dyDescent="0.25">
      <c r="A60" s="30" t="s">
        <v>13</v>
      </c>
      <c r="B60" s="13">
        <f>+B55+B49</f>
        <v>3530800</v>
      </c>
      <c r="C60" s="13">
        <f t="shared" ref="C60:G60" si="8">+C55+C49</f>
        <v>2708800</v>
      </c>
      <c r="D60" s="13">
        <f t="shared" si="8"/>
        <v>360426</v>
      </c>
      <c r="E60" s="13">
        <f t="shared" si="8"/>
        <v>746631</v>
      </c>
      <c r="F60" s="13">
        <f t="shared" si="8"/>
        <v>1344448</v>
      </c>
      <c r="G60" s="13">
        <f t="shared" si="8"/>
        <v>1700294</v>
      </c>
    </row>
    <row r="61" spans="1:7" ht="13.5" thickBot="1" x14ac:dyDescent="0.25">
      <c r="A61" s="2"/>
      <c r="B61" s="31"/>
      <c r="C61" s="31"/>
      <c r="D61" s="31"/>
      <c r="E61" s="31"/>
      <c r="F61" s="31"/>
      <c r="G61" s="31"/>
    </row>
    <row r="62" spans="1:7" ht="13.5" thickBot="1" x14ac:dyDescent="0.25">
      <c r="A62" s="2" t="s">
        <v>14</v>
      </c>
      <c r="B62" s="36">
        <v>57</v>
      </c>
      <c r="C62" s="36">
        <v>57</v>
      </c>
      <c r="D62" s="36">
        <v>53</v>
      </c>
      <c r="E62" s="33">
        <v>52</v>
      </c>
      <c r="F62" s="33">
        <v>52</v>
      </c>
      <c r="G62" s="33">
        <v>51</v>
      </c>
    </row>
    <row r="63" spans="1:7" ht="13.5" thickBot="1" x14ac:dyDescent="0.25">
      <c r="A63" s="34"/>
      <c r="B63" s="35"/>
      <c r="C63" s="35"/>
      <c r="D63" s="35"/>
      <c r="E63" s="35"/>
      <c r="F63" s="35"/>
      <c r="G63" s="35"/>
    </row>
    <row r="64" spans="1:7" ht="18.75" customHeight="1" thickBot="1" x14ac:dyDescent="0.25">
      <c r="A64" s="55" t="s">
        <v>27</v>
      </c>
      <c r="B64" s="56"/>
      <c r="C64" s="56"/>
      <c r="D64" s="56"/>
      <c r="E64" s="56"/>
      <c r="F64" s="56"/>
      <c r="G64" s="57"/>
    </row>
    <row r="65" spans="1:7" ht="12.75" customHeight="1" x14ac:dyDescent="0.2">
      <c r="A65" s="39" t="s">
        <v>2</v>
      </c>
      <c r="B65" s="46" t="s">
        <v>51</v>
      </c>
      <c r="C65" s="43" t="s">
        <v>52</v>
      </c>
      <c r="D65" s="17" t="s">
        <v>4</v>
      </c>
      <c r="E65" s="17" t="s">
        <v>4</v>
      </c>
      <c r="F65" s="17" t="s">
        <v>4</v>
      </c>
      <c r="G65" s="17" t="s">
        <v>4</v>
      </c>
    </row>
    <row r="66" spans="1:7" x14ac:dyDescent="0.2">
      <c r="A66" s="39" t="s">
        <v>3</v>
      </c>
      <c r="B66" s="47"/>
      <c r="C66" s="44"/>
      <c r="D66" s="18" t="s">
        <v>5</v>
      </c>
      <c r="E66" s="18" t="s">
        <v>5</v>
      </c>
      <c r="F66" s="18" t="s">
        <v>5</v>
      </c>
      <c r="G66" s="18" t="s">
        <v>5</v>
      </c>
    </row>
    <row r="67" spans="1:7" ht="39" thickBot="1" x14ac:dyDescent="0.25">
      <c r="A67" s="29"/>
      <c r="B67" s="48"/>
      <c r="C67" s="45"/>
      <c r="D67" s="19" t="s">
        <v>53</v>
      </c>
      <c r="E67" s="20" t="s">
        <v>54</v>
      </c>
      <c r="F67" s="20" t="s">
        <v>55</v>
      </c>
      <c r="G67" s="20" t="s">
        <v>56</v>
      </c>
    </row>
    <row r="68" spans="1:7" ht="13.5" thickBot="1" x14ac:dyDescent="0.25">
      <c r="A68" s="30" t="s">
        <v>6</v>
      </c>
      <c r="B68" s="13">
        <f>+B70+B71+B72</f>
        <v>241000</v>
      </c>
      <c r="C68" s="13">
        <f t="shared" ref="C68:G68" si="9">+C70+C71+C72</f>
        <v>298407</v>
      </c>
      <c r="D68" s="13">
        <f t="shared" si="9"/>
        <v>52925</v>
      </c>
      <c r="E68" s="13">
        <f t="shared" si="9"/>
        <v>106886</v>
      </c>
      <c r="F68" s="13">
        <f t="shared" si="9"/>
        <v>168565</v>
      </c>
      <c r="G68" s="13">
        <f t="shared" si="9"/>
        <v>234581</v>
      </c>
    </row>
    <row r="69" spans="1:7" ht="13.5" thickBot="1" x14ac:dyDescent="0.25">
      <c r="A69" s="2" t="s">
        <v>7</v>
      </c>
      <c r="B69" s="31"/>
      <c r="C69" s="31"/>
      <c r="D69" s="31"/>
      <c r="E69" s="31"/>
      <c r="F69" s="31"/>
      <c r="G69" s="31"/>
    </row>
    <row r="70" spans="1:7" ht="13.5" thickBot="1" x14ac:dyDescent="0.25">
      <c r="A70" s="32" t="s">
        <v>8</v>
      </c>
      <c r="B70" s="21">
        <v>141000</v>
      </c>
      <c r="C70" s="21">
        <v>198835</v>
      </c>
      <c r="D70" s="21">
        <v>48235</v>
      </c>
      <c r="E70" s="21">
        <v>94368</v>
      </c>
      <c r="F70" s="21">
        <v>143008</v>
      </c>
      <c r="G70" s="21">
        <v>198324</v>
      </c>
    </row>
    <row r="71" spans="1:7" ht="13.5" thickBot="1" x14ac:dyDescent="0.25">
      <c r="A71" s="32" t="s">
        <v>9</v>
      </c>
      <c r="B71" s="21">
        <v>100000</v>
      </c>
      <c r="C71" s="21">
        <v>99572</v>
      </c>
      <c r="D71" s="21">
        <v>4690</v>
      </c>
      <c r="E71" s="21">
        <v>12518</v>
      </c>
      <c r="F71" s="21">
        <v>25557</v>
      </c>
      <c r="G71" s="21">
        <v>36257</v>
      </c>
    </row>
    <row r="72" spans="1:7" ht="13.5" thickBot="1" x14ac:dyDescent="0.25">
      <c r="A72" s="32" t="s">
        <v>10</v>
      </c>
      <c r="B72" s="21"/>
      <c r="C72" s="21"/>
      <c r="D72" s="21"/>
      <c r="E72" s="21"/>
      <c r="F72" s="21"/>
      <c r="G72" s="21"/>
    </row>
    <row r="73" spans="1:7" ht="13.5" thickBot="1" x14ac:dyDescent="0.25">
      <c r="A73" s="2"/>
      <c r="B73" s="31"/>
      <c r="C73" s="31"/>
      <c r="D73" s="31"/>
      <c r="E73" s="31"/>
      <c r="F73" s="31"/>
      <c r="G73" s="31"/>
    </row>
    <row r="74" spans="1:7" ht="26.25" thickBot="1" x14ac:dyDescent="0.25">
      <c r="A74" s="30" t="s">
        <v>11</v>
      </c>
      <c r="B74" s="37">
        <f>+SUM(B75:B78)</f>
        <v>0</v>
      </c>
      <c r="C74" s="37">
        <f t="shared" ref="C74:G74" si="10">+SUM(C75:C78)</f>
        <v>0</v>
      </c>
      <c r="D74" s="37">
        <f t="shared" si="10"/>
        <v>0</v>
      </c>
      <c r="E74" s="37">
        <f t="shared" si="10"/>
        <v>0</v>
      </c>
      <c r="F74" s="37">
        <f t="shared" si="10"/>
        <v>0</v>
      </c>
      <c r="G74" s="37">
        <f t="shared" si="10"/>
        <v>0</v>
      </c>
    </row>
    <row r="75" spans="1:7" ht="13.5" thickBot="1" x14ac:dyDescent="0.25">
      <c r="A75" s="2" t="s">
        <v>21</v>
      </c>
      <c r="B75" s="31"/>
      <c r="C75" s="31"/>
      <c r="D75" s="31"/>
      <c r="E75" s="31"/>
      <c r="F75" s="31"/>
      <c r="G75" s="31"/>
    </row>
    <row r="76" spans="1:7" ht="13.5" thickBot="1" x14ac:dyDescent="0.25">
      <c r="A76" s="2" t="s">
        <v>12</v>
      </c>
      <c r="B76" s="31"/>
      <c r="C76" s="31"/>
      <c r="D76" s="31"/>
      <c r="E76" s="31"/>
      <c r="F76" s="31"/>
      <c r="G76" s="31"/>
    </row>
    <row r="77" spans="1:7" ht="13.5" thickBot="1" x14ac:dyDescent="0.25">
      <c r="A77" s="2" t="s">
        <v>12</v>
      </c>
      <c r="B77" s="31"/>
      <c r="C77" s="31"/>
      <c r="D77" s="31"/>
      <c r="E77" s="31"/>
      <c r="F77" s="31"/>
      <c r="G77" s="31"/>
    </row>
    <row r="78" spans="1:7" ht="13.5" thickBot="1" x14ac:dyDescent="0.25">
      <c r="A78" s="2"/>
      <c r="B78" s="31"/>
      <c r="C78" s="31"/>
      <c r="D78" s="31"/>
      <c r="E78" s="31"/>
      <c r="F78" s="31"/>
      <c r="G78" s="31"/>
    </row>
    <row r="79" spans="1:7" ht="13.5" thickBot="1" x14ac:dyDescent="0.25">
      <c r="A79" s="30" t="s">
        <v>13</v>
      </c>
      <c r="B79" s="13">
        <f>+B74+B68</f>
        <v>241000</v>
      </c>
      <c r="C79" s="13">
        <f t="shared" ref="C79:G79" si="11">+C74+C68</f>
        <v>298407</v>
      </c>
      <c r="D79" s="13">
        <f t="shared" si="11"/>
        <v>52925</v>
      </c>
      <c r="E79" s="13">
        <f t="shared" si="11"/>
        <v>106886</v>
      </c>
      <c r="F79" s="13">
        <f t="shared" si="11"/>
        <v>168565</v>
      </c>
      <c r="G79" s="13">
        <f t="shared" si="11"/>
        <v>234581</v>
      </c>
    </row>
    <row r="80" spans="1:7" ht="13.5" thickBot="1" x14ac:dyDescent="0.25">
      <c r="A80" s="2"/>
      <c r="B80" s="31"/>
      <c r="C80" s="31"/>
      <c r="D80" s="31"/>
      <c r="E80" s="31"/>
      <c r="F80" s="31"/>
      <c r="G80" s="31"/>
    </row>
    <row r="81" spans="1:7" ht="13.5" thickBot="1" x14ac:dyDescent="0.25">
      <c r="A81" s="2" t="s">
        <v>14</v>
      </c>
      <c r="B81" s="36">
        <v>11</v>
      </c>
      <c r="C81" s="36">
        <v>11</v>
      </c>
      <c r="D81" s="36">
        <v>10</v>
      </c>
      <c r="E81" s="36">
        <v>10</v>
      </c>
      <c r="F81" s="36">
        <v>10</v>
      </c>
      <c r="G81" s="36">
        <v>10</v>
      </c>
    </row>
    <row r="82" spans="1:7" ht="13.5" thickBot="1" x14ac:dyDescent="0.25">
      <c r="A82" s="34"/>
      <c r="B82" s="35"/>
      <c r="C82" s="35"/>
      <c r="D82" s="35"/>
      <c r="E82" s="35"/>
      <c r="F82" s="35"/>
      <c r="G82" s="35"/>
    </row>
    <row r="83" spans="1:7" ht="18.75" customHeight="1" thickBot="1" x14ac:dyDescent="0.25">
      <c r="A83" s="55" t="s">
        <v>28</v>
      </c>
      <c r="B83" s="56"/>
      <c r="C83" s="56"/>
      <c r="D83" s="56"/>
      <c r="E83" s="56"/>
      <c r="F83" s="56"/>
      <c r="G83" s="57"/>
    </row>
    <row r="84" spans="1:7" ht="12.75" customHeight="1" x14ac:dyDescent="0.2">
      <c r="A84" s="39" t="s">
        <v>2</v>
      </c>
      <c r="B84" s="46" t="s">
        <v>51</v>
      </c>
      <c r="C84" s="43" t="s">
        <v>52</v>
      </c>
      <c r="D84" s="17" t="s">
        <v>4</v>
      </c>
      <c r="E84" s="17" t="s">
        <v>4</v>
      </c>
      <c r="F84" s="17" t="s">
        <v>4</v>
      </c>
      <c r="G84" s="17" t="s">
        <v>4</v>
      </c>
    </row>
    <row r="85" spans="1:7" x14ac:dyDescent="0.2">
      <c r="A85" s="39" t="s">
        <v>3</v>
      </c>
      <c r="B85" s="47"/>
      <c r="C85" s="44"/>
      <c r="D85" s="18" t="s">
        <v>5</v>
      </c>
      <c r="E85" s="18" t="s">
        <v>5</v>
      </c>
      <c r="F85" s="18" t="s">
        <v>5</v>
      </c>
      <c r="G85" s="18" t="s">
        <v>5</v>
      </c>
    </row>
    <row r="86" spans="1:7" ht="39" thickBot="1" x14ac:dyDescent="0.25">
      <c r="A86" s="29"/>
      <c r="B86" s="48"/>
      <c r="C86" s="45"/>
      <c r="D86" s="19" t="s">
        <v>53</v>
      </c>
      <c r="E86" s="20" t="s">
        <v>54</v>
      </c>
      <c r="F86" s="20" t="s">
        <v>55</v>
      </c>
      <c r="G86" s="20" t="s">
        <v>56</v>
      </c>
    </row>
    <row r="87" spans="1:7" ht="13.5" thickBot="1" x14ac:dyDescent="0.25">
      <c r="A87" s="30" t="s">
        <v>6</v>
      </c>
      <c r="B87" s="13">
        <f>+B89+B90+B91</f>
        <v>1000000</v>
      </c>
      <c r="C87" s="13">
        <f t="shared" ref="C87:G87" si="12">+C89+C90+C91</f>
        <v>1355515</v>
      </c>
      <c r="D87" s="13">
        <f t="shared" si="12"/>
        <v>214367</v>
      </c>
      <c r="E87" s="13">
        <f t="shared" si="12"/>
        <v>415824</v>
      </c>
      <c r="F87" s="13">
        <f t="shared" si="12"/>
        <v>626515</v>
      </c>
      <c r="G87" s="13">
        <f t="shared" si="12"/>
        <v>1344151</v>
      </c>
    </row>
    <row r="88" spans="1:7" ht="13.5" thickBot="1" x14ac:dyDescent="0.25">
      <c r="A88" s="2" t="s">
        <v>7</v>
      </c>
      <c r="B88" s="31"/>
      <c r="C88" s="31"/>
      <c r="D88" s="31"/>
      <c r="E88" s="31"/>
      <c r="F88" s="31"/>
      <c r="G88" s="31"/>
    </row>
    <row r="89" spans="1:7" ht="13.5" thickBot="1" x14ac:dyDescent="0.25">
      <c r="A89" s="32" t="s">
        <v>8</v>
      </c>
      <c r="B89" s="21">
        <v>649200</v>
      </c>
      <c r="C89" s="21">
        <v>735706</v>
      </c>
      <c r="D89" s="21">
        <v>197755</v>
      </c>
      <c r="E89" s="21">
        <v>377929</v>
      </c>
      <c r="F89" s="21">
        <v>559228</v>
      </c>
      <c r="G89" s="21">
        <v>735518</v>
      </c>
    </row>
    <row r="90" spans="1:7" ht="13.5" thickBot="1" x14ac:dyDescent="0.25">
      <c r="A90" s="32" t="s">
        <v>9</v>
      </c>
      <c r="B90" s="21">
        <v>350800</v>
      </c>
      <c r="C90" s="21">
        <v>619809</v>
      </c>
      <c r="D90" s="21">
        <v>16612</v>
      </c>
      <c r="E90" s="21">
        <v>37895</v>
      </c>
      <c r="F90" s="21">
        <v>67287</v>
      </c>
      <c r="G90" s="21">
        <v>608633</v>
      </c>
    </row>
    <row r="91" spans="1:7" ht="13.5" thickBot="1" x14ac:dyDescent="0.25">
      <c r="A91" s="32" t="s">
        <v>10</v>
      </c>
      <c r="B91" s="21"/>
      <c r="C91" s="21"/>
      <c r="D91" s="21"/>
      <c r="E91" s="21"/>
      <c r="F91" s="21"/>
      <c r="G91" s="21"/>
    </row>
    <row r="92" spans="1:7" ht="13.5" thickBot="1" x14ac:dyDescent="0.25">
      <c r="A92" s="2"/>
      <c r="B92" s="31"/>
      <c r="C92" s="31"/>
      <c r="D92" s="31"/>
      <c r="E92" s="31"/>
      <c r="F92" s="31"/>
      <c r="G92" s="31"/>
    </row>
    <row r="93" spans="1:7" ht="26.25" thickBot="1" x14ac:dyDescent="0.25">
      <c r="A93" s="30" t="s">
        <v>11</v>
      </c>
      <c r="B93" s="13">
        <f>+SUM(B94:B97)</f>
        <v>17562000</v>
      </c>
      <c r="C93" s="13">
        <f t="shared" ref="C93:G93" si="13">+SUM(C94:C97)</f>
        <v>17562000</v>
      </c>
      <c r="D93" s="13">
        <f t="shared" si="13"/>
        <v>8562000</v>
      </c>
      <c r="E93" s="13">
        <f t="shared" si="13"/>
        <v>14562000</v>
      </c>
      <c r="F93" s="13">
        <f t="shared" si="13"/>
        <v>16062000</v>
      </c>
      <c r="G93" s="13">
        <f t="shared" si="13"/>
        <v>17562000</v>
      </c>
    </row>
    <row r="94" spans="1:7" ht="13.5" thickBot="1" x14ac:dyDescent="0.25">
      <c r="A94" s="2" t="s">
        <v>21</v>
      </c>
      <c r="B94" s="31"/>
      <c r="C94" s="31"/>
      <c r="D94" s="31"/>
      <c r="E94" s="31"/>
      <c r="F94" s="31"/>
      <c r="G94" s="31"/>
    </row>
    <row r="95" spans="1:7" ht="26.25" thickBot="1" x14ac:dyDescent="0.25">
      <c r="A95" s="2" t="s">
        <v>31</v>
      </c>
      <c r="B95" s="21">
        <v>17562000</v>
      </c>
      <c r="C95" s="21">
        <v>17562000</v>
      </c>
      <c r="D95" s="21">
        <v>8562000</v>
      </c>
      <c r="E95" s="21">
        <v>14562000</v>
      </c>
      <c r="F95" s="21">
        <v>16062000</v>
      </c>
      <c r="G95" s="21">
        <v>17562000</v>
      </c>
    </row>
    <row r="96" spans="1:7" ht="13.5" thickBot="1" x14ac:dyDescent="0.25">
      <c r="A96" s="2" t="s">
        <v>12</v>
      </c>
      <c r="B96" s="31"/>
      <c r="C96" s="31"/>
      <c r="D96" s="31"/>
      <c r="E96" s="31"/>
      <c r="F96" s="31"/>
      <c r="G96" s="31"/>
    </row>
    <row r="97" spans="1:7" ht="13.5" thickBot="1" x14ac:dyDescent="0.25">
      <c r="A97" s="2"/>
      <c r="B97" s="31"/>
      <c r="C97" s="31"/>
      <c r="D97" s="31"/>
      <c r="E97" s="31"/>
      <c r="F97" s="31"/>
      <c r="G97" s="31"/>
    </row>
    <row r="98" spans="1:7" ht="13.5" thickBot="1" x14ac:dyDescent="0.25">
      <c r="A98" s="30" t="s">
        <v>13</v>
      </c>
      <c r="B98" s="13">
        <f>+B93+B87</f>
        <v>18562000</v>
      </c>
      <c r="C98" s="13">
        <f t="shared" ref="C98:G98" si="14">+C93+C87</f>
        <v>18917515</v>
      </c>
      <c r="D98" s="13">
        <f t="shared" si="14"/>
        <v>8776367</v>
      </c>
      <c r="E98" s="13">
        <f t="shared" si="14"/>
        <v>14977824</v>
      </c>
      <c r="F98" s="13">
        <f t="shared" si="14"/>
        <v>16688515</v>
      </c>
      <c r="G98" s="13">
        <f t="shared" si="14"/>
        <v>18906151</v>
      </c>
    </row>
    <row r="99" spans="1:7" ht="13.5" thickBot="1" x14ac:dyDescent="0.25">
      <c r="A99" s="2"/>
      <c r="B99" s="31"/>
      <c r="C99" s="31"/>
      <c r="D99" s="31"/>
      <c r="E99" s="31"/>
      <c r="F99" s="31"/>
      <c r="G99" s="31"/>
    </row>
    <row r="100" spans="1:7" ht="13.5" thickBot="1" x14ac:dyDescent="0.25">
      <c r="A100" s="2" t="s">
        <v>14</v>
      </c>
      <c r="B100" s="33">
        <v>38</v>
      </c>
      <c r="C100" s="33">
        <v>38</v>
      </c>
      <c r="D100" s="33">
        <v>33</v>
      </c>
      <c r="E100" s="33">
        <v>33</v>
      </c>
      <c r="F100" s="33">
        <v>33</v>
      </c>
      <c r="G100" s="33">
        <v>33</v>
      </c>
    </row>
    <row r="101" spans="1:7" ht="13.5" thickBot="1" x14ac:dyDescent="0.25">
      <c r="A101" s="34"/>
      <c r="B101" s="35"/>
      <c r="C101" s="35"/>
      <c r="D101" s="35"/>
      <c r="E101" s="35"/>
      <c r="F101" s="35"/>
      <c r="G101" s="35"/>
    </row>
    <row r="102" spans="1:7" ht="18.75" customHeight="1" thickBot="1" x14ac:dyDescent="0.25">
      <c r="A102" s="55" t="s">
        <v>29</v>
      </c>
      <c r="B102" s="56"/>
      <c r="C102" s="56"/>
      <c r="D102" s="56"/>
      <c r="E102" s="56"/>
      <c r="F102" s="56"/>
      <c r="G102" s="57"/>
    </row>
    <row r="103" spans="1:7" ht="12.75" customHeight="1" x14ac:dyDescent="0.2">
      <c r="A103" s="39" t="s">
        <v>2</v>
      </c>
      <c r="B103" s="46" t="s">
        <v>51</v>
      </c>
      <c r="C103" s="43" t="s">
        <v>52</v>
      </c>
      <c r="D103" s="17" t="s">
        <v>4</v>
      </c>
      <c r="E103" s="17" t="s">
        <v>4</v>
      </c>
      <c r="F103" s="17" t="s">
        <v>4</v>
      </c>
      <c r="G103" s="17" t="s">
        <v>4</v>
      </c>
    </row>
    <row r="104" spans="1:7" x14ac:dyDescent="0.2">
      <c r="A104" s="39" t="s">
        <v>3</v>
      </c>
      <c r="B104" s="47"/>
      <c r="C104" s="44"/>
      <c r="D104" s="18" t="s">
        <v>5</v>
      </c>
      <c r="E104" s="18" t="s">
        <v>5</v>
      </c>
      <c r="F104" s="18" t="s">
        <v>5</v>
      </c>
      <c r="G104" s="18" t="s">
        <v>5</v>
      </c>
    </row>
    <row r="105" spans="1:7" ht="39" thickBot="1" x14ac:dyDescent="0.25">
      <c r="A105" s="29"/>
      <c r="B105" s="48"/>
      <c r="C105" s="45"/>
      <c r="D105" s="19" t="s">
        <v>53</v>
      </c>
      <c r="E105" s="20" t="s">
        <v>54</v>
      </c>
      <c r="F105" s="20" t="s">
        <v>55</v>
      </c>
      <c r="G105" s="20" t="s">
        <v>56</v>
      </c>
    </row>
    <row r="106" spans="1:7" ht="13.5" thickBot="1" x14ac:dyDescent="0.25">
      <c r="A106" s="30" t="s">
        <v>6</v>
      </c>
      <c r="B106" s="13">
        <f>+B108+B109+B110</f>
        <v>20322800</v>
      </c>
      <c r="C106" s="13">
        <f t="shared" ref="C106:G106" si="15">+C108+C109+C110</f>
        <v>23666534</v>
      </c>
      <c r="D106" s="13">
        <f t="shared" si="15"/>
        <v>4430847</v>
      </c>
      <c r="E106" s="13">
        <f t="shared" si="15"/>
        <v>9100658</v>
      </c>
      <c r="F106" s="13">
        <f t="shared" si="15"/>
        <v>18109528</v>
      </c>
      <c r="G106" s="13">
        <f t="shared" si="15"/>
        <v>21248658</v>
      </c>
    </row>
    <row r="107" spans="1:7" ht="13.5" thickBot="1" x14ac:dyDescent="0.25">
      <c r="A107" s="2" t="s">
        <v>7</v>
      </c>
      <c r="B107" s="31"/>
      <c r="C107" s="31"/>
      <c r="D107" s="31"/>
      <c r="E107" s="31"/>
      <c r="F107" s="31"/>
      <c r="G107" s="31"/>
    </row>
    <row r="108" spans="1:7" ht="13.5" thickBot="1" x14ac:dyDescent="0.25">
      <c r="A108" s="32" t="s">
        <v>8</v>
      </c>
      <c r="B108" s="21">
        <v>8558200</v>
      </c>
      <c r="C108" s="21">
        <v>12356750</v>
      </c>
      <c r="D108" s="21">
        <v>2860997</v>
      </c>
      <c r="E108" s="21">
        <v>5856947</v>
      </c>
      <c r="F108" s="21">
        <v>8889449</v>
      </c>
      <c r="G108" s="21">
        <v>12349351</v>
      </c>
    </row>
    <row r="109" spans="1:7" ht="13.5" thickBot="1" x14ac:dyDescent="0.25">
      <c r="A109" s="32" t="s">
        <v>9</v>
      </c>
      <c r="B109" s="21">
        <v>4817000</v>
      </c>
      <c r="C109" s="21">
        <v>8098223</v>
      </c>
      <c r="D109" s="21">
        <v>1424956</v>
      </c>
      <c r="E109" s="21">
        <v>2859844</v>
      </c>
      <c r="F109" s="21">
        <v>8505506</v>
      </c>
      <c r="G109" s="21">
        <v>7040799</v>
      </c>
    </row>
    <row r="110" spans="1:7" ht="13.5" thickBot="1" x14ac:dyDescent="0.25">
      <c r="A110" s="32" t="s">
        <v>10</v>
      </c>
      <c r="B110" s="21">
        <v>6947600</v>
      </c>
      <c r="C110" s="21">
        <v>3211561</v>
      </c>
      <c r="D110" s="21">
        <v>144894</v>
      </c>
      <c r="E110" s="21">
        <v>383867</v>
      </c>
      <c r="F110" s="21">
        <v>714573</v>
      </c>
      <c r="G110" s="21">
        <v>1858508</v>
      </c>
    </row>
    <row r="111" spans="1:7" ht="13.5" thickBot="1" x14ac:dyDescent="0.25">
      <c r="A111" s="2"/>
      <c r="B111" s="31"/>
      <c r="C111" s="31"/>
      <c r="D111" s="31"/>
      <c r="E111" s="31"/>
      <c r="F111" s="31"/>
      <c r="G111" s="31"/>
    </row>
    <row r="112" spans="1:7" ht="26.25" thickBot="1" x14ac:dyDescent="0.25">
      <c r="A112" s="30" t="s">
        <v>11</v>
      </c>
      <c r="B112" s="37">
        <f>+SUM(B113:B116)</f>
        <v>0</v>
      </c>
      <c r="C112" s="37">
        <f t="shared" ref="C112:G112" si="16">+SUM(C113:C116)</f>
        <v>0</v>
      </c>
      <c r="D112" s="37">
        <f t="shared" si="16"/>
        <v>0</v>
      </c>
      <c r="E112" s="37">
        <f t="shared" si="16"/>
        <v>0</v>
      </c>
      <c r="F112" s="37">
        <f t="shared" si="16"/>
        <v>0</v>
      </c>
      <c r="G112" s="37">
        <f t="shared" si="16"/>
        <v>0</v>
      </c>
    </row>
    <row r="113" spans="1:7" ht="13.5" thickBot="1" x14ac:dyDescent="0.25">
      <c r="A113" s="2" t="s">
        <v>21</v>
      </c>
      <c r="B113" s="31"/>
      <c r="C113" s="31"/>
      <c r="D113" s="31"/>
      <c r="E113" s="31"/>
      <c r="F113" s="31"/>
      <c r="G113" s="31"/>
    </row>
    <row r="114" spans="1:7" ht="13.5" thickBot="1" x14ac:dyDescent="0.25">
      <c r="A114" s="2" t="s">
        <v>12</v>
      </c>
      <c r="B114" s="31"/>
      <c r="C114" s="31"/>
      <c r="D114" s="31"/>
      <c r="E114" s="31"/>
      <c r="F114" s="31"/>
      <c r="G114" s="31"/>
    </row>
    <row r="115" spans="1:7" ht="13.5" thickBot="1" x14ac:dyDescent="0.25">
      <c r="A115" s="2" t="s">
        <v>12</v>
      </c>
      <c r="B115" s="31"/>
      <c r="C115" s="31"/>
      <c r="D115" s="31"/>
      <c r="E115" s="31"/>
      <c r="F115" s="31"/>
      <c r="G115" s="31"/>
    </row>
    <row r="116" spans="1:7" ht="13.5" thickBot="1" x14ac:dyDescent="0.25">
      <c r="A116" s="2"/>
      <c r="B116" s="31"/>
      <c r="C116" s="31"/>
      <c r="D116" s="31"/>
      <c r="E116" s="31"/>
      <c r="F116" s="31"/>
      <c r="G116" s="31"/>
    </row>
    <row r="117" spans="1:7" ht="13.5" thickBot="1" x14ac:dyDescent="0.25">
      <c r="A117" s="30" t="s">
        <v>13</v>
      </c>
      <c r="B117" s="13">
        <f>+B112+B106</f>
        <v>20322800</v>
      </c>
      <c r="C117" s="13">
        <f t="shared" ref="C117:G117" si="17">+C112+C106</f>
        <v>23666534</v>
      </c>
      <c r="D117" s="13">
        <f t="shared" si="17"/>
        <v>4430847</v>
      </c>
      <c r="E117" s="13">
        <f t="shared" si="17"/>
        <v>9100658</v>
      </c>
      <c r="F117" s="13">
        <f t="shared" si="17"/>
        <v>18109528</v>
      </c>
      <c r="G117" s="13">
        <f t="shared" si="17"/>
        <v>21248658</v>
      </c>
    </row>
    <row r="118" spans="1:7" ht="13.5" thickBot="1" x14ac:dyDescent="0.25">
      <c r="A118" s="2"/>
      <c r="B118" s="31"/>
      <c r="C118" s="31"/>
      <c r="D118" s="31"/>
      <c r="E118" s="31"/>
      <c r="F118" s="31"/>
      <c r="G118" s="31"/>
    </row>
    <row r="119" spans="1:7" ht="13.5" thickBot="1" x14ac:dyDescent="0.25">
      <c r="A119" s="2" t="s">
        <v>14</v>
      </c>
      <c r="B119" s="33">
        <v>738</v>
      </c>
      <c r="C119" s="33">
        <v>738</v>
      </c>
      <c r="D119" s="33">
        <v>690</v>
      </c>
      <c r="E119" s="33">
        <v>678</v>
      </c>
      <c r="F119" s="33">
        <v>671</v>
      </c>
      <c r="G119" s="33">
        <v>666</v>
      </c>
    </row>
    <row r="120" spans="1:7" x14ac:dyDescent="0.2">
      <c r="A120" s="34"/>
      <c r="B120" s="35"/>
      <c r="C120" s="35"/>
      <c r="D120" s="35"/>
      <c r="E120" s="35"/>
      <c r="F120" s="35"/>
      <c r="G120" s="35"/>
    </row>
    <row r="121" spans="1:7" ht="15.75" x14ac:dyDescent="0.2">
      <c r="A121" s="38"/>
    </row>
    <row r="122" spans="1:7" ht="12.75" customHeight="1" x14ac:dyDescent="0.2">
      <c r="A122" s="53" t="s">
        <v>59</v>
      </c>
      <c r="B122" s="54"/>
      <c r="C122" s="54"/>
      <c r="D122" s="54"/>
      <c r="E122" s="54"/>
      <c r="F122" s="54"/>
      <c r="G122" s="54"/>
    </row>
    <row r="123" spans="1:7" x14ac:dyDescent="0.2">
      <c r="A123" s="54"/>
      <c r="B123" s="54"/>
      <c r="C123" s="54"/>
      <c r="D123" s="54"/>
      <c r="E123" s="54"/>
      <c r="F123" s="54"/>
      <c r="G123" s="54"/>
    </row>
    <row r="124" spans="1:7" ht="13.5" thickBot="1" x14ac:dyDescent="0.25"/>
    <row r="125" spans="1:7" ht="20.25" customHeight="1" thickBot="1" x14ac:dyDescent="0.25">
      <c r="A125" s="59" t="s">
        <v>24</v>
      </c>
      <c r="B125" s="56"/>
      <c r="C125" s="56"/>
      <c r="D125" s="56"/>
      <c r="E125" s="56"/>
      <c r="F125" s="56"/>
      <c r="G125" s="57"/>
    </row>
    <row r="126" spans="1:7" ht="12.75" customHeight="1" x14ac:dyDescent="0.2">
      <c r="A126" s="39" t="s">
        <v>22</v>
      </c>
      <c r="B126" s="46" t="s">
        <v>51</v>
      </c>
      <c r="C126" s="43" t="s">
        <v>52</v>
      </c>
      <c r="D126" s="17" t="s">
        <v>4</v>
      </c>
      <c r="E126" s="17" t="s">
        <v>4</v>
      </c>
      <c r="F126" s="17" t="s">
        <v>4</v>
      </c>
      <c r="G126" s="17" t="s">
        <v>4</v>
      </c>
    </row>
    <row r="127" spans="1:7" x14ac:dyDescent="0.2">
      <c r="A127" s="39" t="s">
        <v>3</v>
      </c>
      <c r="B127" s="47"/>
      <c r="C127" s="44"/>
      <c r="D127" s="18" t="s">
        <v>5</v>
      </c>
      <c r="E127" s="18" t="s">
        <v>5</v>
      </c>
      <c r="F127" s="18" t="s">
        <v>5</v>
      </c>
      <c r="G127" s="18" t="s">
        <v>5</v>
      </c>
    </row>
    <row r="128" spans="1:7" ht="39.75" customHeight="1" thickBot="1" x14ac:dyDescent="0.25">
      <c r="A128" s="29"/>
      <c r="B128" s="48"/>
      <c r="C128" s="45"/>
      <c r="D128" s="19" t="s">
        <v>53</v>
      </c>
      <c r="E128" s="20" t="s">
        <v>54</v>
      </c>
      <c r="F128" s="20" t="s">
        <v>55</v>
      </c>
      <c r="G128" s="20" t="s">
        <v>56</v>
      </c>
    </row>
    <row r="129" spans="1:7" ht="13.5" thickBot="1" x14ac:dyDescent="0.25">
      <c r="A129" s="30" t="s">
        <v>6</v>
      </c>
      <c r="B129" s="13">
        <f>+B131+B132+B133</f>
        <v>63859400</v>
      </c>
      <c r="C129" s="13">
        <f t="shared" ref="C129:G129" si="18">+C131+C132+C133</f>
        <v>69660589</v>
      </c>
      <c r="D129" s="13">
        <f t="shared" si="18"/>
        <v>12264926</v>
      </c>
      <c r="E129" s="13">
        <f t="shared" si="18"/>
        <v>25519602</v>
      </c>
      <c r="F129" s="13">
        <f t="shared" si="18"/>
        <v>43363352</v>
      </c>
      <c r="G129" s="13">
        <f t="shared" si="18"/>
        <v>64530178</v>
      </c>
    </row>
    <row r="130" spans="1:7" ht="13.5" thickBot="1" x14ac:dyDescent="0.25">
      <c r="A130" s="2" t="s">
        <v>7</v>
      </c>
      <c r="B130" s="31"/>
      <c r="C130" s="31"/>
      <c r="D130" s="31"/>
      <c r="E130" s="31"/>
      <c r="F130" s="31"/>
      <c r="G130" s="31"/>
    </row>
    <row r="131" spans="1:7" ht="13.5" thickBot="1" x14ac:dyDescent="0.25">
      <c r="A131" s="32" t="s">
        <v>8</v>
      </c>
      <c r="B131" s="21">
        <v>28025800</v>
      </c>
      <c r="C131" s="21">
        <v>32611613</v>
      </c>
      <c r="D131" s="21">
        <v>7838748</v>
      </c>
      <c r="E131" s="21">
        <v>15825038</v>
      </c>
      <c r="F131" s="21">
        <v>23545433</v>
      </c>
      <c r="G131" s="21">
        <v>32504081</v>
      </c>
    </row>
    <row r="132" spans="1:7" ht="13.5" thickBot="1" x14ac:dyDescent="0.25">
      <c r="A132" s="32" t="s">
        <v>9</v>
      </c>
      <c r="B132" s="21">
        <v>25324600</v>
      </c>
      <c r="C132" s="21">
        <v>29070265</v>
      </c>
      <c r="D132" s="21">
        <v>4299808</v>
      </c>
      <c r="E132" s="21">
        <v>8932970</v>
      </c>
      <c r="F132" s="21">
        <v>17420384</v>
      </c>
      <c r="G132" s="21">
        <v>26295954</v>
      </c>
    </row>
    <row r="133" spans="1:7" ht="13.5" thickBot="1" x14ac:dyDescent="0.25">
      <c r="A133" s="32" t="s">
        <v>10</v>
      </c>
      <c r="B133" s="21">
        <v>10509000</v>
      </c>
      <c r="C133" s="21">
        <v>7978711</v>
      </c>
      <c r="D133" s="21">
        <v>126370</v>
      </c>
      <c r="E133" s="21">
        <v>761594</v>
      </c>
      <c r="F133" s="21">
        <v>2397535</v>
      </c>
      <c r="G133" s="21">
        <v>5730143</v>
      </c>
    </row>
    <row r="134" spans="1:7" ht="13.5" thickBot="1" x14ac:dyDescent="0.25">
      <c r="A134" s="2"/>
      <c r="B134" s="31"/>
      <c r="C134" s="31"/>
      <c r="D134" s="31"/>
      <c r="E134" s="31"/>
      <c r="F134" s="31"/>
      <c r="G134" s="31"/>
    </row>
    <row r="135" spans="1:7" ht="26.25" customHeight="1" thickBot="1" x14ac:dyDescent="0.25">
      <c r="A135" s="30" t="s">
        <v>11</v>
      </c>
      <c r="B135" s="13">
        <f>+SUM(B136:B141)</f>
        <v>192562000</v>
      </c>
      <c r="C135" s="13">
        <f>+SUM(C136:C141)</f>
        <v>206789955</v>
      </c>
      <c r="D135" s="13">
        <f t="shared" ref="D135:F135" si="19">+SUM(D136:D141)</f>
        <v>53090685</v>
      </c>
      <c r="E135" s="13">
        <f t="shared" si="19"/>
        <v>108424532</v>
      </c>
      <c r="F135" s="13">
        <f t="shared" si="19"/>
        <v>155834562</v>
      </c>
      <c r="G135" s="13">
        <f>+SUM(G136:G141)</f>
        <v>206015508</v>
      </c>
    </row>
    <row r="136" spans="1:7" ht="13.5" thickBot="1" x14ac:dyDescent="0.25">
      <c r="A136" s="2" t="s">
        <v>21</v>
      </c>
      <c r="B136" s="31"/>
      <c r="C136" s="31"/>
      <c r="D136" s="31"/>
      <c r="E136" s="31"/>
      <c r="F136" s="31"/>
      <c r="G136" s="31"/>
    </row>
    <row r="137" spans="1:7" ht="13.5" thickBot="1" x14ac:dyDescent="0.25">
      <c r="A137" s="32" t="s">
        <v>9</v>
      </c>
      <c r="B137" s="21"/>
      <c r="C137" s="21">
        <v>1487461</v>
      </c>
      <c r="D137" s="21">
        <v>456894</v>
      </c>
      <c r="E137" s="21">
        <v>459738</v>
      </c>
      <c r="F137" s="21">
        <v>826991</v>
      </c>
      <c r="G137" s="21">
        <v>1311374</v>
      </c>
    </row>
    <row r="138" spans="1:7" ht="13.5" thickBot="1" x14ac:dyDescent="0.25">
      <c r="A138" s="32" t="s">
        <v>62</v>
      </c>
      <c r="B138" s="21"/>
      <c r="C138" s="21">
        <v>539</v>
      </c>
      <c r="D138" s="21"/>
      <c r="E138" s="21"/>
      <c r="F138" s="21"/>
      <c r="G138" s="21">
        <v>539</v>
      </c>
    </row>
    <row r="139" spans="1:7" ht="13.5" thickBot="1" x14ac:dyDescent="0.25">
      <c r="A139" s="1" t="s">
        <v>30</v>
      </c>
      <c r="B139" s="21"/>
      <c r="C139" s="21">
        <v>11716459</v>
      </c>
      <c r="D139" s="21">
        <v>476525</v>
      </c>
      <c r="E139" s="21">
        <v>6057307</v>
      </c>
      <c r="F139" s="21">
        <v>6513155</v>
      </c>
      <c r="G139" s="21">
        <v>11716459</v>
      </c>
    </row>
    <row r="140" spans="1:7" ht="26.25" thickBot="1" x14ac:dyDescent="0.25">
      <c r="A140" s="2" t="s">
        <v>31</v>
      </c>
      <c r="B140" s="21">
        <v>192562000</v>
      </c>
      <c r="C140" s="21">
        <v>193522896</v>
      </c>
      <c r="D140" s="21">
        <v>52145213</v>
      </c>
      <c r="E140" s="21">
        <v>101895213</v>
      </c>
      <c r="F140" s="21">
        <v>148446145</v>
      </c>
      <c r="G140" s="21">
        <v>192924850</v>
      </c>
    </row>
    <row r="141" spans="1:7" ht="13.5" thickBot="1" x14ac:dyDescent="0.25">
      <c r="A141" s="32" t="s">
        <v>10</v>
      </c>
      <c r="B141" s="31"/>
      <c r="C141" s="21">
        <v>62600</v>
      </c>
      <c r="D141" s="21">
        <v>12053</v>
      </c>
      <c r="E141" s="21">
        <v>12274</v>
      </c>
      <c r="F141" s="21">
        <v>48271</v>
      </c>
      <c r="G141" s="21">
        <v>62286</v>
      </c>
    </row>
    <row r="142" spans="1:7" ht="13.5" thickBot="1" x14ac:dyDescent="0.25">
      <c r="A142" s="30" t="s">
        <v>13</v>
      </c>
      <c r="B142" s="13">
        <f>+B135+B129</f>
        <v>256421400</v>
      </c>
      <c r="C142" s="13">
        <f t="shared" ref="C142:G142" si="20">+C135+C129</f>
        <v>276450544</v>
      </c>
      <c r="D142" s="13">
        <f t="shared" si="20"/>
        <v>65355611</v>
      </c>
      <c r="E142" s="13">
        <f t="shared" si="20"/>
        <v>133944134</v>
      </c>
      <c r="F142" s="13">
        <f t="shared" si="20"/>
        <v>199197914</v>
      </c>
      <c r="G142" s="13">
        <f t="shared" si="20"/>
        <v>270545686</v>
      </c>
    </row>
    <row r="143" spans="1:7" ht="13.5" thickBot="1" x14ac:dyDescent="0.25">
      <c r="A143" s="2"/>
      <c r="B143" s="31"/>
      <c r="C143" s="31"/>
      <c r="D143" s="31"/>
      <c r="E143" s="31"/>
      <c r="F143" s="31"/>
      <c r="G143" s="31"/>
    </row>
    <row r="144" spans="1:7" ht="13.5" thickBot="1" x14ac:dyDescent="0.25">
      <c r="A144" s="2" t="s">
        <v>14</v>
      </c>
      <c r="B144" s="36">
        <v>1930</v>
      </c>
      <c r="C144" s="36">
        <v>1930</v>
      </c>
      <c r="D144" s="36">
        <v>1787</v>
      </c>
      <c r="E144" s="36">
        <v>1762</v>
      </c>
      <c r="F144" s="36">
        <v>1745</v>
      </c>
      <c r="G144" s="36">
        <v>1725</v>
      </c>
    </row>
    <row r="145" spans="1:5" ht="15.75" x14ac:dyDescent="0.2">
      <c r="A145" s="38"/>
    </row>
    <row r="150" spans="1:5" ht="15.75" x14ac:dyDescent="0.25">
      <c r="A150" s="8" t="s">
        <v>47</v>
      </c>
      <c r="B150" s="9"/>
      <c r="C150" s="10" t="s">
        <v>48</v>
      </c>
      <c r="D150" s="11"/>
    </row>
    <row r="151" spans="1:5" ht="12.75" customHeight="1" x14ac:dyDescent="0.25">
      <c r="A151" s="12" t="s">
        <v>49</v>
      </c>
      <c r="B151" s="28"/>
      <c r="C151" s="10" t="s">
        <v>50</v>
      </c>
      <c r="D151" s="11"/>
      <c r="E151" s="7"/>
    </row>
  </sheetData>
  <mergeCells count="25">
    <mergeCell ref="A3:G3"/>
    <mergeCell ref="A4:G4"/>
    <mergeCell ref="A5:G5"/>
    <mergeCell ref="C7:C9"/>
    <mergeCell ref="A125:G125"/>
    <mergeCell ref="C84:C86"/>
    <mergeCell ref="A102:G102"/>
    <mergeCell ref="B103:B105"/>
    <mergeCell ref="C103:C105"/>
    <mergeCell ref="C126:C128"/>
    <mergeCell ref="A122:G123"/>
    <mergeCell ref="A6:G6"/>
    <mergeCell ref="B7:B9"/>
    <mergeCell ref="B126:B128"/>
    <mergeCell ref="A26:G26"/>
    <mergeCell ref="B27:B29"/>
    <mergeCell ref="C27:C29"/>
    <mergeCell ref="A45:G45"/>
    <mergeCell ref="B46:B48"/>
    <mergeCell ref="C46:C48"/>
    <mergeCell ref="A64:G64"/>
    <mergeCell ref="B65:B67"/>
    <mergeCell ref="C65:C67"/>
    <mergeCell ref="A83:G83"/>
    <mergeCell ref="B84:B86"/>
  </mergeCells>
  <pageMargins left="0.68" right="0.31496062992125984" top="0.74803149606299213" bottom="0.66" header="0.31496062992125984" footer="0.31496062992125984"/>
  <pageSetup paperSize="9" scale="74" orientation="portrait" r:id="rId1"/>
  <rowBreaks count="2" manualBreakCount="2">
    <brk id="62" max="16383" man="1"/>
    <brk id="123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iFhpJd9lstFYPATMhnkU5YsCJ4plXdMR9nX9Q+J43sU=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GYyqp5H8n2OeVzjMy04+ZcgQ/CxtGcNEXRaBRBLXkZc=</DigestValue>
    </Reference>
  </SignedInfo>
  <SignatureValue>NtDw8sA/5y1ymhSCV0JIPGCxXlwy+T4+djsyAX5O11NzNAyJlYp93GA0RnwRp7LbD6dU59/PLr/7
WTv9iCFDy3URIruIdyQD1UiTma8Y9bw26BGGDE9WCGWD1Ztm3y23f4x6wmcJH0XzJXwNrAJ8ZOHP
UQKsyfSmzgh7jcdbIe32eYEEKJSOJpGx1AOYDYtmHZOB5xp0W5WT0gDVYIMWcTa3sgfu1F3ib0lR
FlMAFGRrCbKJp18JdV2rSwr7DmXhH2GHc0U3bs//Shv6WgUEkcFOjti9J/8Z38ZmJUSGFlq3toN+
mLGmytCsZyq+f672yFT4MIxrN5ZJjLKWnsYDHQ==</SignatureValue>
  <KeyInfo>
    <X509Data>
      <X509Certificate>MIIIRzCCBi+gAwIBAgIEI8PX4zANBgkqhkiG9w0BAQsFADB4MQswCQYDVQQGEwJCRzEYMBYGA1UEYRMPTlRSQkctMjAxMjMwNDI2MRIwEAYDVQQKEwlCT1JJQ0EgQUQxEDAOBgNVBAsTB0ItVHJ1c3QxKTAnBgNVBAMTIEItVHJ1c3QgT3BlcmF0aW9uYWwgUXVhbGlmaWVkIENBMB4XDTE4MDMyMDAwMDAwMFoXDTE5MDMyMD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1AwggNMMB0GA1UdDgQWBBR4inCIG5O9QW6Y2pcG1WtXbVy0eTAfBgNVHSMEGDAWgBQnzwhDBPDFgzdngRdN/AXm22WLsDAhBgNVHRIEGjAYhhZodHRwOi8vd3d3LmItdHJ1c3Qub3JnMAkGA1UdEwQCMAAwggE4BgNVHSAEggEvMIIBKzCCARIGCysGAQQB+3YBBgECMIIBATAwBggrBgEFBQcCARYkaHR0cDovL3d3dy5iLXRydXN0Lm9yZy9kb2N1bWVudHMvY3BzMIHMBggrBgEFBQcCAjCBvxqBvFJlbGlhbmNlIG9uIHRoaXMgY2VydGlmaWNhdGUgYnkgYW55IHBhcnR5IGFzc3VtZXMgYWNjZXB0YW5jZSBvZiB0aGUgcmVsZXZhbnQgQi1UcnVzdCBDZXJ0aWZpY2F0aW9uIFByYWN0aWNlIFN0YXRlbWVudCBhbmQgb3RoZXIgZG9jdW1lbnRzIGluIHRoZSBCLVRydXN0IHJlcG9zaXRvcnkgKGh0dHA6Ly93d3cuYi10cnVzdC5vcmcpMAgGBgQAizABATAJBgcEAIvsQAECMA4GA1UdDwEB/wQEAwIF4DAdBgNVHSUEFjAUBggrBgEFBQcDAgYIKwYBBQUHAwQwTAYDVR0fBEUwQzBBoD+gPYY7aHR0cDovL2NybC5iLXRydXN0Lm9yZy9yZXBvc2l0b3J5L0ItVHJ1c3RPcGVyYXRpb25hbFFDQS5jcmwwfwYIKwYBBQUHAQEEczBxMCMGCCsGAQUFBzABhhdodHRwOi8vb2NzcC5iLXRydXN0Lm9yZzBKBggrBgEFBQcwAoY+aHR0cDovL2NhLmItdHJ1c3Qub3JnL3JlcG9zaXRvcnkvQi1UcnVzdE9wZXJhdGlvbmFsUUNBT0NTUC5jZXIwgaEGCCsGAQUFBwEDBIGUMIGRMBUGCCsGAQUFBwsCMAkGBwQAi+xJAQEwFQYIKwYBBQUHCwIwCQYHBACL7EkBAjAIBgYEAI5GAQEwCAYGBACORgEEMDgGBgQAjkYBBTAuMCwWJmh0dHBzOi8vd3d3LmItdHJ1c3Qub3JnL3Bkcy9wZHNfZW4ucGRmEwJlbjATBgYEAI5GAQYwCQYHBACORgEGATANBgkqhkiG9w0BAQsFAAOCAgEAV9U+gq32oPv5KZ/oldgCRhd7i+aJRWqsbapbkTsa/bi7CuIDAv/N5YPMjPa2+Jr6ZvoKh5k2wUZrP83G9VIfPdeifMeeNz1Y5n8M5I0cO2hysXiX3fVgZt8F594WK2YsWK7Vm6sCE30UZc5/1mmg9lXr6zJMqM9w/PYU1razaOnoHCvY51eX0vdaSZrVfSJYdGyzijtk/VHvP6UhESbMg6Nc6X/jbtFlTamG4ejUXBNX5a0pzYnclKCZtekmDSzcn81KoOs1lx1ulyIelnBSOYJgsJ0k+vH/d/5OegqoY+92Zc208IGqG2uEpHaSEOVJMdsKln6s0JJ8OW1VglsS+wM+FeOw7w99Tv1WVJKrmdqTinUIU1FGXuK293yn1z/rsXID0ZWS/PjGO7cHmQQFvYvCQP+KutMuUhQFZw0r43OLpYoQkID8PKFMi+momAJLK2UFSMr/bSlfZhqC34qToP813fU9XK5oDYVuPZ+Vtrj95DCueLVTNOJC5714SKdKvucHgFmJcMo8Cgkrpmx4rY0cmBT+Jzszf2QcfPskE5Cr6zwlff+ydmMo5NHimM9tLnHNZwI5/FmMYwINS2Q4sV836GTv+uUvLr21FDqBjF0bjGFCchKh6lZfDUtqruGfEcYoL8g9AF5SHKqQ+2BEcjhL53xd1s4mK3ceUtUC0q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H9DPhjmLYm26fAb4Ec2MeZjWuDt8HQpvulinZQ1DKx8=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APU//uEd1Tav0jGigLTLSLspPgabJ/tD7Xz58xuBMXk=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BFnRk6URyBVhBcZVLRwOw+hB0Mp9BRgLbVx1ygwsvtA=</DigestValue>
      </Reference>
      <Reference URI="/xl/sharedStrings.xml?ContentType=application/vnd.openxmlformats-officedocument.spreadsheetml.sharedStrings+xml">
        <DigestMethod Algorithm="http://www.w3.org/2001/04/xmlenc#sha256"/>
        <DigestValue>4e/0qpK+apuqKYhkadhCTGQYQX/tF63ElLbnwd5+UhA=</DigestValue>
      </Reference>
      <Reference URI="/xl/styles.xml?ContentType=application/vnd.openxmlformats-officedocument.spreadsheetml.styles+xml">
        <DigestMethod Algorithm="http://www.w3.org/2001/04/xmlenc#sha256"/>
        <DigestValue>6RDUysq/a9TUq0rQkpbD6GKTvnfL/mBDbX/YTUriRbA=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sufzeF61PG+KJ2ssE7I4E9m4WqXWXp30WG5nT1Fu4D4=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PDMEPAVI43CMWfV26x9gvnv5qJmln+sprzYDq3nU+60=</DigestValue>
      </Reference>
      <Reference URI="/xl/worksheets/sheet2.xml?ContentType=application/vnd.openxmlformats-officedocument.spreadsheetml.worksheet+xml">
        <DigestMethod Algorithm="http://www.w3.org/2001/04/xmlenc#sha256"/>
        <DigestValue>YCw2sow6WlKSlwWJHpDJZQGl2Gj9F8mU0f7UNetC27A=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2019-02-20T13:25:40Z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2019-02-20T13:25:40Z</xd:SigningTime>
          <xd:SigningCertificate>
            <xd:Cert>
              <xd:CertDigest>
                <DigestMethod Algorithm="http://www.w3.org/2001/04/xmlenc#sha256"/>
                <DigestValue>aPRI59R/NazGks8+LArBdMJ1eJKzyZOf5QEd7thXzcw=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2019-02-19T10:10:06Z</cp:lastPrinted>
  <dcterms:created xsi:type="dcterms:W3CDTF">2016-04-01T09:51:31Z</dcterms:created>
  <dcterms:modified xsi:type="dcterms:W3CDTF">2019-02-20T13:21:01Z</dcterms:modified>
</cp:coreProperties>
</file>