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B3+balance 2021\31.03.2021\internet\"/>
    </mc:Choice>
  </mc:AlternateContent>
  <bookViews>
    <workbookView xWindow="0" yWindow="0" windowWidth="20430" windowHeight="756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F96" i="1" s="1"/>
  <c r="H96" i="1"/>
  <c r="G96" i="1"/>
  <c r="E96" i="1"/>
  <c r="J95" i="1"/>
  <c r="I95" i="1"/>
  <c r="H95" i="1"/>
  <c r="G95" i="1"/>
  <c r="F95" i="1" s="1"/>
  <c r="E95" i="1"/>
  <c r="J94" i="1"/>
  <c r="I94" i="1"/>
  <c r="F94" i="1" s="1"/>
  <c r="H94" i="1"/>
  <c r="G94" i="1"/>
  <c r="E94" i="1"/>
  <c r="J93" i="1"/>
  <c r="I93" i="1"/>
  <c r="H93" i="1"/>
  <c r="G93" i="1"/>
  <c r="F93" i="1" s="1"/>
  <c r="E93" i="1"/>
  <c r="J92" i="1"/>
  <c r="I92" i="1"/>
  <c r="F92" i="1" s="1"/>
  <c r="H92" i="1"/>
  <c r="G92" i="1"/>
  <c r="E92" i="1"/>
  <c r="J91" i="1"/>
  <c r="I91" i="1"/>
  <c r="H91" i="1"/>
  <c r="G91" i="1"/>
  <c r="F91" i="1" s="1"/>
  <c r="E91" i="1"/>
  <c r="J90" i="1"/>
  <c r="I90" i="1"/>
  <c r="F90" i="1" s="1"/>
  <c r="H90" i="1"/>
  <c r="G90" i="1"/>
  <c r="E90" i="1"/>
  <c r="J89" i="1"/>
  <c r="I89" i="1"/>
  <c r="H89" i="1"/>
  <c r="G89" i="1"/>
  <c r="F89" i="1" s="1"/>
  <c r="E89" i="1"/>
  <c r="J88" i="1"/>
  <c r="J86" i="1" s="1"/>
  <c r="I88" i="1"/>
  <c r="I86" i="1" s="1"/>
  <c r="H88" i="1"/>
  <c r="G88" i="1"/>
  <c r="E88" i="1"/>
  <c r="E86" i="1" s="1"/>
  <c r="J87" i="1"/>
  <c r="I87" i="1"/>
  <c r="H87" i="1"/>
  <c r="G87" i="1"/>
  <c r="F87" i="1" s="1"/>
  <c r="E87" i="1"/>
  <c r="M86" i="1"/>
  <c r="L86" i="1"/>
  <c r="K86" i="1"/>
  <c r="H86" i="1"/>
  <c r="J85" i="1"/>
  <c r="I85" i="1"/>
  <c r="H85" i="1"/>
  <c r="G85" i="1"/>
  <c r="F85" i="1"/>
  <c r="E85" i="1"/>
  <c r="J84" i="1"/>
  <c r="I84" i="1"/>
  <c r="H84" i="1"/>
  <c r="F84" i="1" s="1"/>
  <c r="G84" i="1"/>
  <c r="E84" i="1"/>
  <c r="J83" i="1"/>
  <c r="I83" i="1"/>
  <c r="H83" i="1"/>
  <c r="G83" i="1"/>
  <c r="F83" i="1"/>
  <c r="E83" i="1"/>
  <c r="J82" i="1"/>
  <c r="I82" i="1"/>
  <c r="H82" i="1"/>
  <c r="F82" i="1" s="1"/>
  <c r="G82" i="1"/>
  <c r="E82" i="1"/>
  <c r="F81" i="1"/>
  <c r="J80" i="1"/>
  <c r="I80" i="1"/>
  <c r="H80" i="1"/>
  <c r="G80" i="1"/>
  <c r="F80" i="1" s="1"/>
  <c r="E80" i="1"/>
  <c r="J79" i="1"/>
  <c r="J77" i="1" s="1"/>
  <c r="I79" i="1"/>
  <c r="F79" i="1" s="1"/>
  <c r="H79" i="1"/>
  <c r="G79" i="1"/>
  <c r="E79" i="1"/>
  <c r="E77" i="1" s="1"/>
  <c r="J78" i="1"/>
  <c r="I78" i="1"/>
  <c r="H78" i="1"/>
  <c r="G78" i="1"/>
  <c r="F78" i="1" s="1"/>
  <c r="E78" i="1"/>
  <c r="M77" i="1"/>
  <c r="L77" i="1"/>
  <c r="K77" i="1"/>
  <c r="H77" i="1"/>
  <c r="M76" i="1"/>
  <c r="L76" i="1"/>
  <c r="K76" i="1"/>
  <c r="J76" i="1"/>
  <c r="I76" i="1"/>
  <c r="F76" i="1" s="1"/>
  <c r="H76" i="1"/>
  <c r="G76" i="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F72" i="1" s="1"/>
  <c r="H72" i="1"/>
  <c r="G72" i="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F67" i="1"/>
  <c r="K66" i="1"/>
  <c r="J63" i="1"/>
  <c r="I63" i="1"/>
  <c r="H63" i="1"/>
  <c r="F63" i="1" s="1"/>
  <c r="G63" i="1"/>
  <c r="E63" i="1"/>
  <c r="J62" i="1"/>
  <c r="I62" i="1"/>
  <c r="H62" i="1"/>
  <c r="G62" i="1"/>
  <c r="F62" i="1"/>
  <c r="E62" i="1"/>
  <c r="F61" i="1"/>
  <c r="J60" i="1"/>
  <c r="I60" i="1"/>
  <c r="F60" i="1" s="1"/>
  <c r="H60" i="1"/>
  <c r="G60" i="1"/>
  <c r="E60" i="1"/>
  <c r="J59" i="1"/>
  <c r="I59" i="1"/>
  <c r="H59" i="1"/>
  <c r="G59" i="1"/>
  <c r="F59" i="1" s="1"/>
  <c r="E59" i="1"/>
  <c r="J58" i="1"/>
  <c r="J56" i="1" s="1"/>
  <c r="I58" i="1"/>
  <c r="I56" i="1" s="1"/>
  <c r="H58" i="1"/>
  <c r="G58" i="1"/>
  <c r="E58" i="1"/>
  <c r="E56" i="1" s="1"/>
  <c r="J57" i="1"/>
  <c r="I57" i="1"/>
  <c r="H57" i="1"/>
  <c r="G57" i="1"/>
  <c r="F57" i="1" s="1"/>
  <c r="E57" i="1"/>
  <c r="M56" i="1"/>
  <c r="L56" i="1"/>
  <c r="K56" i="1"/>
  <c r="H56" i="1"/>
  <c r="J55" i="1"/>
  <c r="F55" i="1" s="1"/>
  <c r="I55" i="1"/>
  <c r="H55" i="1"/>
  <c r="G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F48" i="1" s="1"/>
  <c r="G48" i="1"/>
  <c r="E48" i="1"/>
  <c r="J47" i="1"/>
  <c r="I47" i="1"/>
  <c r="H47" i="1"/>
  <c r="G47" i="1"/>
  <c r="F47" i="1"/>
  <c r="E47" i="1"/>
  <c r="J46" i="1"/>
  <c r="I46" i="1"/>
  <c r="H46" i="1"/>
  <c r="F46" i="1" s="1"/>
  <c r="G46" i="1"/>
  <c r="E46" i="1"/>
  <c r="J45" i="1"/>
  <c r="F45" i="1" s="1"/>
  <c r="I45" i="1"/>
  <c r="H45" i="1"/>
  <c r="G45" i="1"/>
  <c r="E45" i="1"/>
  <c r="J44" i="1"/>
  <c r="I44" i="1"/>
  <c r="H44" i="1"/>
  <c r="F44" i="1" s="1"/>
  <c r="G44" i="1"/>
  <c r="E44" i="1"/>
  <c r="J43" i="1"/>
  <c r="I43" i="1"/>
  <c r="H43" i="1"/>
  <c r="G43" i="1"/>
  <c r="F43" i="1"/>
  <c r="E43" i="1"/>
  <c r="J42" i="1"/>
  <c r="I42" i="1"/>
  <c r="H42" i="1"/>
  <c r="F42" i="1" s="1"/>
  <c r="G42" i="1"/>
  <c r="E42" i="1"/>
  <c r="J41" i="1"/>
  <c r="I41" i="1"/>
  <c r="H41" i="1"/>
  <c r="G41" i="1"/>
  <c r="F41" i="1"/>
  <c r="E41" i="1"/>
  <c r="J40" i="1"/>
  <c r="I40" i="1"/>
  <c r="I39" i="1" s="1"/>
  <c r="I38" i="1" s="1"/>
  <c r="H40" i="1"/>
  <c r="F40" i="1" s="1"/>
  <c r="G40" i="1"/>
  <c r="E40" i="1"/>
  <c r="E39" i="1" s="1"/>
  <c r="E38" i="1" s="1"/>
  <c r="J39" i="1"/>
  <c r="J38" i="1" s="1"/>
  <c r="G39" i="1"/>
  <c r="M38" i="1"/>
  <c r="L38" i="1"/>
  <c r="K38" i="1"/>
  <c r="G38" i="1"/>
  <c r="J37" i="1"/>
  <c r="I37" i="1"/>
  <c r="F37" i="1" s="1"/>
  <c r="H37" i="1"/>
  <c r="G37" i="1"/>
  <c r="E37" i="1"/>
  <c r="J36" i="1"/>
  <c r="I36" i="1"/>
  <c r="H36" i="1"/>
  <c r="G36" i="1"/>
  <c r="F36" i="1" s="1"/>
  <c r="E36" i="1"/>
  <c r="F35" i="1"/>
  <c r="F34" i="1"/>
  <c r="J33" i="1"/>
  <c r="I33" i="1"/>
  <c r="H33" i="1"/>
  <c r="G33" i="1"/>
  <c r="F33" i="1" s="1"/>
  <c r="E33" i="1"/>
  <c r="J32" i="1"/>
  <c r="I32" i="1"/>
  <c r="F32" i="1" s="1"/>
  <c r="H32" i="1"/>
  <c r="G32" i="1"/>
  <c r="E32" i="1"/>
  <c r="J31" i="1"/>
  <c r="I31" i="1"/>
  <c r="H31" i="1"/>
  <c r="H25" i="1" s="1"/>
  <c r="H22" i="1" s="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F24" i="1"/>
  <c r="J23" i="1"/>
  <c r="I23" i="1"/>
  <c r="H23" i="1"/>
  <c r="G23" i="1"/>
  <c r="E23" i="1"/>
  <c r="E22" i="1" s="1"/>
  <c r="E64" i="1" s="1"/>
  <c r="M22" i="1"/>
  <c r="M64" i="1" s="1"/>
  <c r="L22" i="1"/>
  <c r="L64" i="1" s="1"/>
  <c r="K22" i="1"/>
  <c r="K64" i="1" s="1"/>
  <c r="K65" i="1" s="1"/>
  <c r="J22" i="1"/>
  <c r="J64" i="1" s="1"/>
  <c r="F15" i="1"/>
  <c r="E15" i="1"/>
  <c r="F13" i="1"/>
  <c r="E13" i="1"/>
  <c r="B13" i="1"/>
  <c r="I11" i="1"/>
  <c r="H11" i="1"/>
  <c r="F11" i="1"/>
  <c r="B11" i="1"/>
  <c r="B8" i="1"/>
  <c r="J105" i="1" l="1"/>
  <c r="J65" i="1"/>
  <c r="L65" i="1"/>
  <c r="F39" i="1"/>
  <c r="F38" i="1" s="1"/>
  <c r="F77" i="1"/>
  <c r="E105" i="1"/>
  <c r="I66" i="1"/>
  <c r="M65" i="1"/>
  <c r="I22" i="1"/>
  <c r="I64" i="1" s="1"/>
  <c r="E66" i="1"/>
  <c r="E65" i="1" s="1"/>
  <c r="G25" i="1"/>
  <c r="G22" i="1" s="1"/>
  <c r="F26" i="1"/>
  <c r="F25" i="1" s="1"/>
  <c r="F58" i="1"/>
  <c r="F56" i="1" s="1"/>
  <c r="I77" i="1"/>
  <c r="F88" i="1"/>
  <c r="F86" i="1" s="1"/>
  <c r="H39" i="1"/>
  <c r="H38" i="1" s="1"/>
  <c r="H64" i="1" s="1"/>
  <c r="G68" i="1"/>
  <c r="F69" i="1"/>
  <c r="F68" i="1" s="1"/>
  <c r="F23" i="1"/>
  <c r="G56" i="1"/>
  <c r="G77" i="1"/>
  <c r="G86" i="1"/>
  <c r="H105" i="1" l="1"/>
  <c r="H65" i="1"/>
  <c r="F22" i="1"/>
  <c r="F64" i="1" s="1"/>
  <c r="G64" i="1"/>
  <c r="F66" i="1"/>
  <c r="G66" i="1"/>
  <c r="I105" i="1"/>
  <c r="I65" i="1"/>
  <c r="F65" i="1" l="1"/>
  <c r="F105" i="1"/>
  <c r="G65" i="1"/>
  <c r="G105" i="1"/>
  <c r="B105" i="1" l="1"/>
  <c r="B6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<sst xmlns="http://schemas.openxmlformats.org/spreadsheetml/2006/main" count="247" uniqueCount="175">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</sst>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B3+balance%202021/31.03.2021/B3_2021_01_2300_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44286</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-18357408</v>
          </cell>
          <cell r="H531">
            <v>0</v>
          </cell>
          <cell r="I531">
            <v>0</v>
          </cell>
          <cell r="J531">
            <v>27985835</v>
          </cell>
        </row>
        <row r="536">
          <cell r="E536">
            <v>0</v>
          </cell>
          <cell r="G536">
            <v>0</v>
          </cell>
          <cell r="H536">
            <v>0</v>
          </cell>
          <cell r="I536">
            <v>0</v>
          </cell>
          <cell r="J536">
            <v>0</v>
          </cell>
        </row>
        <row r="544">
          <cell r="E544">
            <v>0</v>
          </cell>
          <cell r="G544">
            <v>38339560</v>
          </cell>
          <cell r="H544">
            <v>0</v>
          </cell>
          <cell r="I544">
            <v>0</v>
          </cell>
          <cell r="J544">
            <v>-27985835</v>
          </cell>
        </row>
        <row r="567">
          <cell r="G567">
            <v>503624</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-520608</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G587">
            <v>80155200</v>
          </cell>
          <cell r="H587">
            <v>0</v>
          </cell>
          <cell r="I587">
            <v>0</v>
          </cell>
          <cell r="J587">
            <v>0</v>
          </cell>
        </row>
        <row r="588">
          <cell r="H588">
            <v>0</v>
          </cell>
          <cell r="I588">
            <v>0</v>
          </cell>
          <cell r="J588">
            <v>0</v>
          </cell>
        </row>
        <row r="589">
          <cell r="G589">
            <v>-100120368</v>
          </cell>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t="str">
            <v>23.04.2021 г.</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I114" sqref="I114:J11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СМЕТКИТЕ ЗА ЧУЖДИ СРЕДСТВА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44286</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33</v>
      </c>
      <c r="F15" s="45" t="str">
        <f>[1]OTCHET!F15</f>
        <v>Чужди средства</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0</v>
      </c>
      <c r="G38" s="218">
        <f t="shared" si="3"/>
        <v>0</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0</v>
      </c>
      <c r="G40" s="238">
        <f>[1]OTCHET!G187</f>
        <v>0</v>
      </c>
      <c r="H40" s="239">
        <f>[1]OTCHET!H187</f>
        <v>0</v>
      </c>
      <c r="I40" s="239">
        <f>[1]OTCHET!I187</f>
        <v>0</v>
      </c>
      <c r="J40" s="240">
        <f>[1]OTCHET!J187</f>
        <v>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0</v>
      </c>
      <c r="G42" s="253">
        <f>+[1]OTCHET!G196+[1]OTCHET!G204</f>
        <v>0</v>
      </c>
      <c r="H42" s="254">
        <f>+[1]OTCHET!H196+[1]OTCHET!H204</f>
        <v>0</v>
      </c>
      <c r="I42" s="254">
        <f>+[1]OTCHET!I196+[1]OTCHET!I204</f>
        <v>0</v>
      </c>
      <c r="J42" s="255">
        <f>+[1]OTCHET!J196+[1]OTCHET!J204</f>
        <v>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0</v>
      </c>
      <c r="G43" s="259">
        <f>+[1]OTCHET!G205+[1]OTCHET!G223+[1]OTCHET!G271</f>
        <v>0</v>
      </c>
      <c r="H43" s="260">
        <f>+[1]OTCHET!H205+[1]OTCHET!H223+[1]OTCHET!H271</f>
        <v>0</v>
      </c>
      <c r="I43" s="260">
        <f>+[1]OTCHET!I205+[1]OTCHET!I223+[1]OTCHET!I271</f>
        <v>0</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0</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0</v>
      </c>
      <c r="G64" s="345">
        <f t="shared" si="6"/>
        <v>0</v>
      </c>
      <c r="H64" s="346">
        <f t="shared" si="6"/>
        <v>0</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0</v>
      </c>
      <c r="G66" s="357">
        <f t="shared" ref="G66:L66" si="8">SUM(+G68+G76+G77+G84+G85+G86+G89+G90+G91+G92+G93+G94+G95)</f>
        <v>0</v>
      </c>
      <c r="H66" s="358">
        <f>SUM(+H68+H76+H77+H84+H85+H86+H89+H90+H91+H92+H93+H94+H95)</f>
        <v>0</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10353725</v>
      </c>
      <c r="G86" s="318">
        <f t="shared" ref="G86:M86" si="11">+G87+G88</f>
        <v>38339560</v>
      </c>
      <c r="H86" s="319">
        <f>+H87+H88</f>
        <v>0</v>
      </c>
      <c r="I86" s="319">
        <f>+I87+I88</f>
        <v>0</v>
      </c>
      <c r="J86" s="320">
        <f>+J87+J88</f>
        <v>-27985835</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10353725</v>
      </c>
      <c r="G88" s="391">
        <f>+[1]OTCHET!G521+[1]OTCHET!G524+[1]OTCHET!G544</f>
        <v>38339560</v>
      </c>
      <c r="H88" s="392">
        <f>+[1]OTCHET!H521+[1]OTCHET!H524+[1]OTCHET!H544</f>
        <v>0</v>
      </c>
      <c r="I88" s="392">
        <f>+[1]OTCHET!I521+[1]OTCHET!I524+[1]OTCHET!I544</f>
        <v>0</v>
      </c>
      <c r="J88" s="393">
        <f>+[1]OTCHET!J521+[1]OTCHET!J524+[1]OTCHET!J544</f>
        <v>-27985835</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9628427</v>
      </c>
      <c r="G89" s="308">
        <f>[1]OTCHET!G531</f>
        <v>-18357408</v>
      </c>
      <c r="H89" s="309">
        <f>[1]OTCHET!H531</f>
        <v>0</v>
      </c>
      <c r="I89" s="309">
        <f>[1]OTCHET!I531</f>
        <v>0</v>
      </c>
      <c r="J89" s="310">
        <f>[1]OTCHET!J531</f>
        <v>27985835</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503624</v>
      </c>
      <c r="G90" s="313">
        <f>+[1]OTCHET!G567+[1]OTCHET!G568+[1]OTCHET!G569+[1]OTCHET!G570+[1]OTCHET!G571+[1]OTCHET!G572</f>
        <v>503624</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-520608</v>
      </c>
      <c r="G91" s="177">
        <f>+[1]OTCHET!G573+[1]OTCHET!G574+[1]OTCHET!G575+[1]OTCHET!G576+[1]OTCHET!G577+[1]OTCHET!G578+[1]OTCHET!G579</f>
        <v>-520608</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80155200</v>
      </c>
      <c r="G93" s="177">
        <f>+[1]OTCHET!G587+[1]OTCHET!G588</f>
        <v>80155200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-100120368</v>
      </c>
      <c r="G94" s="177">
        <f>+[1]OTCHET!G589+[1]OTCHET!G590</f>
        <v>-100120368</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t="str">
        <f>+[1]OTCHET!B605</f>
        <v>23.04.2021 г.</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2021-05-10T08:58:11Z</dcterms:created>
  <dcterms:modified xsi:type="dcterms:W3CDTF">2021-05-10T08:59:36Z</dcterms:modified>
</cp:coreProperties>
</file>