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mincheva\Desktop\Programi 2023 MF\za MF ofiicial\"/>
    </mc:Choice>
  </mc:AlternateContent>
  <bookViews>
    <workbookView xWindow="0" yWindow="0" windowWidth="28770" windowHeight="12960" activeTab="1"/>
  </bookViews>
  <sheets>
    <sheet name="политики+програми" sheetId="2" r:id="rId1"/>
    <sheet name="Програми" sheetId="1" r:id="rId2"/>
  </sheets>
  <definedNames>
    <definedName name="_xlnm.Print_Area" localSheetId="1">Програми!$A$1:$H$157</definedName>
  </definedNames>
  <calcPr calcId="162913"/>
</workbook>
</file>

<file path=xl/calcChain.xml><?xml version="1.0" encoding="utf-8"?>
<calcChain xmlns="http://schemas.openxmlformats.org/spreadsheetml/2006/main">
  <c r="D135" i="1" l="1"/>
  <c r="E135" i="1"/>
  <c r="F135" i="1"/>
  <c r="G135" i="1"/>
  <c r="H135" i="1"/>
  <c r="C135" i="1"/>
  <c r="D16" i="1"/>
  <c r="E16" i="1"/>
  <c r="F16" i="1"/>
  <c r="G16" i="1"/>
  <c r="H16" i="1"/>
  <c r="C16" i="1"/>
  <c r="C129" i="1" l="1"/>
  <c r="D113" i="1"/>
  <c r="E113" i="1"/>
  <c r="F113" i="1"/>
  <c r="F118" i="1" s="1"/>
  <c r="G113" i="1"/>
  <c r="H113" i="1"/>
  <c r="C113" i="1"/>
  <c r="D107" i="1"/>
  <c r="D118" i="1" s="1"/>
  <c r="E107" i="1"/>
  <c r="F107" i="1"/>
  <c r="G107" i="1"/>
  <c r="G118" i="1" s="1"/>
  <c r="H107" i="1"/>
  <c r="H118" i="1" s="1"/>
  <c r="C107" i="1"/>
  <c r="F99" i="1"/>
  <c r="D94" i="1"/>
  <c r="D99" i="1" s="1"/>
  <c r="E94" i="1"/>
  <c r="F94" i="1"/>
  <c r="G94" i="1"/>
  <c r="G99" i="1" s="1"/>
  <c r="H94" i="1"/>
  <c r="H99" i="1" s="1"/>
  <c r="C94" i="1"/>
  <c r="C88" i="1"/>
  <c r="C99" i="1" s="1"/>
  <c r="D88" i="1"/>
  <c r="E88" i="1"/>
  <c r="F88" i="1"/>
  <c r="G88" i="1"/>
  <c r="H88" i="1"/>
  <c r="C75" i="1"/>
  <c r="C56" i="1"/>
  <c r="D75" i="1"/>
  <c r="E75" i="1"/>
  <c r="F75" i="1"/>
  <c r="F80" i="1" s="1"/>
  <c r="G75" i="1"/>
  <c r="G80" i="1" s="1"/>
  <c r="H75" i="1"/>
  <c r="H80" i="1" s="1"/>
  <c r="D69" i="1"/>
  <c r="E69" i="1"/>
  <c r="F69" i="1"/>
  <c r="G69" i="1"/>
  <c r="H69" i="1"/>
  <c r="C69" i="1"/>
  <c r="H61" i="1"/>
  <c r="D36" i="1"/>
  <c r="E36" i="1"/>
  <c r="F36" i="1"/>
  <c r="F42" i="1" s="1"/>
  <c r="G36" i="1"/>
  <c r="H36" i="1"/>
  <c r="C36" i="1"/>
  <c r="D56" i="1"/>
  <c r="E56" i="1"/>
  <c r="F56" i="1"/>
  <c r="F61" i="1" s="1"/>
  <c r="G56" i="1"/>
  <c r="G61" i="1" s="1"/>
  <c r="H56" i="1"/>
  <c r="D50" i="1"/>
  <c r="D61" i="1" s="1"/>
  <c r="E50" i="1"/>
  <c r="E61" i="1" s="1"/>
  <c r="F50" i="1"/>
  <c r="G50" i="1"/>
  <c r="H50" i="1"/>
  <c r="C50" i="1"/>
  <c r="D30" i="1"/>
  <c r="D42" i="1" s="1"/>
  <c r="E30" i="1"/>
  <c r="F30" i="1"/>
  <c r="G30" i="1"/>
  <c r="H30" i="1"/>
  <c r="C30" i="1"/>
  <c r="C10" i="1"/>
  <c r="D80" i="1" l="1"/>
  <c r="E118" i="1"/>
  <c r="C118" i="1"/>
  <c r="E99" i="1"/>
  <c r="E80" i="1"/>
  <c r="C80" i="1"/>
  <c r="C42" i="1"/>
  <c r="H42" i="1"/>
  <c r="E42" i="1"/>
  <c r="C61" i="1"/>
  <c r="G42" i="1"/>
  <c r="C22" i="1"/>
  <c r="C147" i="1"/>
  <c r="F23" i="2"/>
  <c r="G23" i="2"/>
  <c r="H23" i="2"/>
  <c r="D14" i="2"/>
  <c r="D23" i="2" s="1"/>
  <c r="E14" i="2"/>
  <c r="F14" i="2"/>
  <c r="G14" i="2"/>
  <c r="H14" i="2"/>
  <c r="C14" i="2"/>
  <c r="D19" i="2"/>
  <c r="E19" i="2"/>
  <c r="F19" i="2"/>
  <c r="G19" i="2"/>
  <c r="H19" i="2"/>
  <c r="C19" i="2"/>
  <c r="C23" i="2" l="1"/>
  <c r="E23" i="2"/>
  <c r="H129" i="1"/>
  <c r="G129" i="1"/>
  <c r="F129" i="1"/>
  <c r="E129" i="1"/>
  <c r="D129" i="1"/>
  <c r="D147" i="1" s="1"/>
  <c r="F147" i="1" l="1"/>
  <c r="H147" i="1"/>
  <c r="G147" i="1"/>
  <c r="E147" i="1"/>
  <c r="D10" i="1"/>
  <c r="E10" i="1"/>
  <c r="F10" i="1"/>
  <c r="G10" i="1"/>
  <c r="H10" i="1"/>
  <c r="H22" i="1" s="1"/>
  <c r="E22" i="1" l="1"/>
  <c r="D22" i="1"/>
  <c r="F22" i="1"/>
  <c r="G22" i="1"/>
</calcChain>
</file>

<file path=xl/sharedStrings.xml><?xml version="1.0" encoding="utf-8"?>
<sst xmlns="http://schemas.openxmlformats.org/spreadsheetml/2006/main" count="258" uniqueCount="70">
  <si>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</si>
  <si>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</si>
  <si>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</si>
  <si>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</si>
  <si>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</si>
  <si>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</si>
  <si>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</si>
  <si>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</si>
  <si>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</si>
  <si>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</si>
  <si>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</si>
  <si>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</si>
  <si>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</si>
  <si>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</si>
  <si>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</si>
  <si>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</si>
  <si>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</si>
  <si>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</si>
  <si>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</si>
  <si>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</si>
  <si>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</si>
  <si>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</si>
  <si>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</si>
  <si>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</si>
  <si>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</si>
  <si>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t>2300.01.00</t>
  </si>
  <si>
    <t>Политика в областта на транспорта</t>
  </si>
  <si>
    <t>2300.01.01</t>
  </si>
  <si>
    <t xml:space="preserve"> Бюджетна програма  „Развитие и поддръжка на транспортната инфраструктура”</t>
  </si>
  <si>
    <t>2300.01.02</t>
  </si>
  <si>
    <t>Бюджетна програма  „Организация, управление на транспорта, осигуряване на безопасност, сигурност и екологосъобразност”</t>
  </si>
  <si>
    <t>2300.01.03</t>
  </si>
  <si>
    <t xml:space="preserve"> Бюджетна програма „Търсене и спасяване във водния и въздушния транспорт”</t>
  </si>
  <si>
    <t>2300.01.04</t>
  </si>
  <si>
    <t xml:space="preserve"> Бюджетна програма „Разследване на произшествия във въздушния, водния и железопътния транспорт”</t>
  </si>
  <si>
    <t>2300.02.00</t>
  </si>
  <si>
    <t>2300.02.01</t>
  </si>
  <si>
    <t>2300.03.00</t>
  </si>
  <si>
    <t xml:space="preserve"> Бюджетна програма „Административно обслужване, медицинска и психологическа експертиза” </t>
  </si>
  <si>
    <t xml:space="preserve">Политика в областта на съобщенията и цифровата свързаност </t>
  </si>
  <si>
    <t>Бюджетна програма „Развитие на съобщенията и цифровата свързаност”</t>
  </si>
  <si>
    <r>
      <t>2300.01.01</t>
    </r>
    <r>
      <rPr>
        <b/>
        <sz val="10"/>
        <color theme="1"/>
        <rFont val="Times New Roman"/>
        <family val="1"/>
        <charset val="204"/>
      </rPr>
      <t xml:space="preserve"> - Бюджетна програма  „Развитие и поддръжка на транспортната инфраструктура”</t>
    </r>
  </si>
  <si>
    <r>
      <t>2300.01.02</t>
    </r>
    <r>
      <rPr>
        <b/>
        <sz val="10"/>
        <color theme="1"/>
        <rFont val="Times New Roman"/>
        <family val="1"/>
        <charset val="204"/>
      </rPr>
      <t xml:space="preserve"> - Бюджетна програма  „Организация, управление на транспорта, осигуряване на безопасност, сигурност и екологосъобразност”</t>
    </r>
  </si>
  <si>
    <t xml:space="preserve">Субсидии за превоз на пътници по дългосрочен договор за извършване на обществени превозни услуги в областта на железопътния транспорт на територията на Република България </t>
  </si>
  <si>
    <r>
      <t>2300.01.03</t>
    </r>
    <r>
      <rPr>
        <b/>
        <sz val="10"/>
        <color theme="1"/>
        <rFont val="Times New Roman"/>
        <family val="1"/>
        <charset val="204"/>
      </rPr>
      <t xml:space="preserve"> - Бюджетна програма „Търсене и спасяване във водния и въздушния транспорт”</t>
    </r>
  </si>
  <si>
    <r>
      <t>2300.01.04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„Разследване на произшествия във въздушния, водния и железопътния транспорт”</t>
    </r>
  </si>
  <si>
    <t xml:space="preserve"> Субсидии за компенсиране на несправедливата финансова тежест от извършване на универсална пощенска услуга по Закона за пощенските услуги </t>
  </si>
  <si>
    <t>Разпространение от "Български пощи" ЕАД на периодични печатни издания (вестници и списания) с отстъпка на едро и дребно, директно или на абонаментна основа на територията на Република България</t>
  </si>
  <si>
    <r>
      <t>2300.03.00</t>
    </r>
    <r>
      <rPr>
        <b/>
        <sz val="10"/>
        <color theme="1"/>
        <rFont val="Times New Roman"/>
        <family val="1"/>
        <charset val="204"/>
      </rPr>
      <t xml:space="preserve"> - Бюджетна програма „Административно обслужване, медицинска и психологическа експертиза” </t>
    </r>
  </si>
  <si>
    <t>Капиталов трансфер за доставка на нов подвижен състав и ремонт на съществуващия</t>
  </si>
  <si>
    <t>Капиталови трансфери за изграждането, реконструкцията, поддържането и развитието на инфраструктурата на пристанищата за обществен транспорт с национално значение</t>
  </si>
  <si>
    <t>Капиталови трансфери за поддържане на техническото и експлоатационно състояние на съществуващата железопътна инфраструктура и съоръженията по сигнализация и безопасно управление на превозната дейност</t>
  </si>
  <si>
    <t>Субсидии за осигуряване на текущото поддържане и експлоатация на железопътната инфраструктура</t>
  </si>
  <si>
    <r>
      <t>2300.02.01</t>
    </r>
    <r>
      <rPr>
        <b/>
        <sz val="10"/>
        <color theme="1"/>
        <rFont val="Times New Roman"/>
        <family val="1"/>
        <charset val="204"/>
      </rPr>
      <t xml:space="preserve"> - Бюджетна програма „Развитие на съобщенията и цифровата свързаност”</t>
    </r>
  </si>
  <si>
    <t>Изготвил:</t>
  </si>
  <si>
    <t xml:space="preserve"> Началник отдел:</t>
  </si>
  <si>
    <t xml:space="preserve">         Мария Минчева</t>
  </si>
  <si>
    <t xml:space="preserve">               Марина Маринова</t>
  </si>
  <si>
    <t>Лихви</t>
  </si>
  <si>
    <t xml:space="preserve">              Марина Маринова</t>
  </si>
  <si>
    <t>* Класификационен код съгласно Решение № 850 на Министерския съвет от 2022 г.</t>
  </si>
  <si>
    <t xml:space="preserve">на Министерството на транспорта и съобщенията към 31.03.2023 г. </t>
  </si>
  <si>
    <t>към 31.03.2023 г.</t>
  </si>
  <si>
    <t>Закон 2023</t>
  </si>
  <si>
    <t>Уточнен план 2023 г.</t>
  </si>
  <si>
    <t>31 март 2023 г.</t>
  </si>
  <si>
    <t>30 юни 2023 г.</t>
  </si>
  <si>
    <t>30 септември 2023 г.</t>
  </si>
  <si>
    <t>31 декември 2023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</si>
  <si>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850 на Министерския съвет от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</si>
</sst>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2" borderId="4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left" vertical="center" wrapText="1"/>
    </xf>
    <xf numFmtId="3" fontId="1" fillId="2" borderId="6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 indent="1"/>
    </xf>
    <xf numFmtId="3" fontId="1" fillId="2" borderId="6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0" fillId="2" borderId="0" xfId="0" applyFill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wrapText="1"/>
    </xf>
    <xf numFmtId="0" fontId="6" fillId="2" borderId="0" xfId="0" applyFont="1" applyFill="1" applyAlignment="1">
      <alignment horizontal="justify" vertical="center"/>
    </xf>
    <xf numFmtId="0" fontId="2" fillId="2" borderId="0" xfId="0" applyFont="1" applyFill="1" applyAlignment="1">
      <alignment horizontal="right" vertical="center" indent="15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left"/>
    </xf>
    <xf numFmtId="0" fontId="1" fillId="2" borderId="6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2" borderId="8" xfId="0" quotePrefix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5" xfId="0" quotePrefix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6" xfId="0" quotePrefix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0" fontId="7" fillId="2" borderId="0" xfId="0" quotePrefix="1" applyFont="1" applyFill="1" applyAlignment="1">
      <alignment horizontal="left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8"/>
  <sheetViews>
    <sheetView zoomScale="115" zoomScaleNormal="115" workbookViewId="0">
      <selection sqref="A1:XFD1048576"/>
    </sheetView>
  </sheetViews>
  <sheetFormatPr defaultRowHeight="12.75" x14ac:dyDescent="0.2"/>
  <cols>
    <col min="1" max="1" width="15" style="15" customWidth="1"/>
    <col min="2" max="2" width="40" style="15" customWidth="1"/>
    <col min="3" max="3" width="12.5" style="15" customWidth="1"/>
    <col min="4" max="4" width="13.83203125" style="15" customWidth="1"/>
    <col min="5" max="5" width="16" style="15" customWidth="1"/>
    <col min="6" max="6" width="16.33203125" style="15" customWidth="1"/>
    <col min="7" max="7" width="15.6640625" style="15" customWidth="1"/>
    <col min="8" max="8" width="14.33203125" style="15" customWidth="1"/>
    <col min="9" max="16384" width="9.33203125" style="15"/>
  </cols>
  <sheetData>
    <row r="3" spans="1:8" ht="42" customHeight="1" x14ac:dyDescent="0.2">
      <c r="A3" s="37" t="s">
        <v>15</v>
      </c>
      <c r="B3" s="37"/>
      <c r="C3" s="37"/>
      <c r="D3" s="37"/>
      <c r="E3" s="37"/>
      <c r="F3" s="37"/>
      <c r="G3" s="37"/>
      <c r="H3" s="37"/>
    </row>
    <row r="4" spans="1:8" ht="15.75" x14ac:dyDescent="0.2">
      <c r="A4" s="40" t="s">
        <v>61</v>
      </c>
      <c r="B4" s="40"/>
      <c r="C4" s="40"/>
      <c r="D4" s="40"/>
      <c r="E4" s="40"/>
      <c r="F4" s="40"/>
      <c r="G4" s="40"/>
      <c r="H4" s="40"/>
    </row>
    <row r="5" spans="1:8" x14ac:dyDescent="0.2">
      <c r="A5" s="38" t="s">
        <v>21</v>
      </c>
      <c r="B5" s="39"/>
      <c r="C5" s="39"/>
      <c r="D5" s="39"/>
      <c r="E5" s="39"/>
      <c r="F5" s="39"/>
      <c r="G5" s="39"/>
      <c r="H5" s="39"/>
    </row>
    <row r="6" spans="1:8" ht="15.75" x14ac:dyDescent="0.2">
      <c r="A6" s="24"/>
    </row>
    <row r="7" spans="1:8" ht="15.75" x14ac:dyDescent="0.2">
      <c r="A7" s="40" t="s">
        <v>23</v>
      </c>
      <c r="B7" s="40"/>
      <c r="C7" s="40"/>
      <c r="D7" s="40"/>
      <c r="E7" s="40"/>
      <c r="F7" s="40"/>
      <c r="G7" s="40"/>
      <c r="H7" s="40"/>
    </row>
    <row r="8" spans="1:8" ht="15.75" x14ac:dyDescent="0.2">
      <c r="A8" s="40" t="s">
        <v>62</v>
      </c>
      <c r="B8" s="40"/>
      <c r="C8" s="40"/>
      <c r="D8" s="40"/>
      <c r="E8" s="40"/>
      <c r="F8" s="40"/>
      <c r="G8" s="40"/>
      <c r="H8" s="40"/>
    </row>
    <row r="9" spans="1:8" x14ac:dyDescent="0.2">
      <c r="A9" s="39" t="s">
        <v>22</v>
      </c>
      <c r="B9" s="39"/>
      <c r="C9" s="39"/>
      <c r="D9" s="39"/>
      <c r="E9" s="39"/>
      <c r="F9" s="39"/>
      <c r="G9" s="39"/>
      <c r="H9" s="39"/>
    </row>
    <row r="10" spans="1:8" ht="13.5" thickBot="1" x14ac:dyDescent="0.25">
      <c r="A10" s="25" t="s">
        <v>3</v>
      </c>
      <c r="H10" s="26" t="s">
        <v>3</v>
      </c>
    </row>
    <row r="11" spans="1:8" ht="12.75" customHeight="1" x14ac:dyDescent="0.2">
      <c r="A11" s="34" t="s">
        <v>16</v>
      </c>
      <c r="B11" s="34" t="s">
        <v>24</v>
      </c>
      <c r="C11" s="34" t="s">
        <v>63</v>
      </c>
      <c r="D11" s="45" t="s">
        <v>64</v>
      </c>
      <c r="E11" s="46" t="s">
        <v>4</v>
      </c>
      <c r="F11" s="46" t="s">
        <v>4</v>
      </c>
      <c r="G11" s="46" t="s">
        <v>4</v>
      </c>
      <c r="H11" s="46" t="s">
        <v>4</v>
      </c>
    </row>
    <row r="12" spans="1:8" x14ac:dyDescent="0.2">
      <c r="A12" s="35"/>
      <c r="B12" s="35"/>
      <c r="C12" s="35"/>
      <c r="D12" s="47"/>
      <c r="E12" s="48" t="s">
        <v>5</v>
      </c>
      <c r="F12" s="48" t="s">
        <v>5</v>
      </c>
      <c r="G12" s="48" t="s">
        <v>5</v>
      </c>
      <c r="H12" s="48" t="s">
        <v>5</v>
      </c>
    </row>
    <row r="13" spans="1:8" ht="26.25" thickBot="1" x14ac:dyDescent="0.25">
      <c r="A13" s="36"/>
      <c r="B13" s="36"/>
      <c r="C13" s="36"/>
      <c r="D13" s="49"/>
      <c r="E13" s="50" t="s">
        <v>65</v>
      </c>
      <c r="F13" s="51" t="s">
        <v>66</v>
      </c>
      <c r="G13" s="51" t="s">
        <v>67</v>
      </c>
      <c r="H13" s="51" t="s">
        <v>68</v>
      </c>
    </row>
    <row r="14" spans="1:8" ht="13.5" thickBot="1" x14ac:dyDescent="0.25">
      <c r="A14" s="1" t="s">
        <v>25</v>
      </c>
      <c r="B14" s="2" t="s">
        <v>26</v>
      </c>
      <c r="C14" s="3">
        <f>SUM(C15:C18)</f>
        <v>0</v>
      </c>
      <c r="D14" s="3">
        <f t="shared" ref="D14:H14" si="0">SUM(D15:D18)</f>
        <v>0</v>
      </c>
      <c r="E14" s="3">
        <f t="shared" si="0"/>
        <v>175825197</v>
      </c>
      <c r="F14" s="3">
        <f t="shared" si="0"/>
        <v>0</v>
      </c>
      <c r="G14" s="3">
        <f t="shared" si="0"/>
        <v>0</v>
      </c>
      <c r="H14" s="3">
        <f t="shared" si="0"/>
        <v>0</v>
      </c>
    </row>
    <row r="15" spans="1:8" ht="39" thickBot="1" x14ac:dyDescent="0.25">
      <c r="A15" s="1" t="s">
        <v>27</v>
      </c>
      <c r="B15" s="4" t="s">
        <v>28</v>
      </c>
      <c r="C15" s="5"/>
      <c r="D15" s="5"/>
      <c r="E15" s="5">
        <v>49055539</v>
      </c>
      <c r="F15" s="5"/>
      <c r="G15" s="5"/>
      <c r="H15" s="5"/>
    </row>
    <row r="16" spans="1:8" ht="51.75" thickBot="1" x14ac:dyDescent="0.25">
      <c r="A16" s="1" t="s">
        <v>29</v>
      </c>
      <c r="B16" s="4" t="s">
        <v>30</v>
      </c>
      <c r="C16" s="5"/>
      <c r="D16" s="5"/>
      <c r="E16" s="5">
        <v>126121193</v>
      </c>
      <c r="F16" s="5"/>
      <c r="G16" s="5"/>
      <c r="H16" s="5"/>
    </row>
    <row r="17" spans="1:8" ht="39" thickBot="1" x14ac:dyDescent="0.25">
      <c r="A17" s="1" t="s">
        <v>31</v>
      </c>
      <c r="B17" s="4" t="s">
        <v>32</v>
      </c>
      <c r="C17" s="5"/>
      <c r="D17" s="5"/>
      <c r="E17" s="5">
        <v>539785</v>
      </c>
      <c r="F17" s="5"/>
      <c r="G17" s="5"/>
      <c r="H17" s="5"/>
    </row>
    <row r="18" spans="1:8" ht="39" thickBot="1" x14ac:dyDescent="0.25">
      <c r="A18" s="1" t="s">
        <v>33</v>
      </c>
      <c r="B18" s="4" t="s">
        <v>34</v>
      </c>
      <c r="C18" s="5"/>
      <c r="D18" s="5"/>
      <c r="E18" s="5">
        <v>108680</v>
      </c>
      <c r="F18" s="5"/>
      <c r="G18" s="5"/>
      <c r="H18" s="5"/>
    </row>
    <row r="19" spans="1:8" ht="26.25" thickBot="1" x14ac:dyDescent="0.25">
      <c r="A19" s="1" t="s">
        <v>35</v>
      </c>
      <c r="B19" s="2" t="s">
        <v>39</v>
      </c>
      <c r="C19" s="3">
        <f>C20</f>
        <v>0</v>
      </c>
      <c r="D19" s="3">
        <f t="shared" ref="D19:H19" si="1">D20</f>
        <v>0</v>
      </c>
      <c r="E19" s="3">
        <f t="shared" si="1"/>
        <v>14908833</v>
      </c>
      <c r="F19" s="3">
        <f t="shared" si="1"/>
        <v>0</v>
      </c>
      <c r="G19" s="3">
        <f t="shared" si="1"/>
        <v>0</v>
      </c>
      <c r="H19" s="3">
        <f t="shared" si="1"/>
        <v>0</v>
      </c>
    </row>
    <row r="20" spans="1:8" ht="39" customHeight="1" thickBot="1" x14ac:dyDescent="0.25">
      <c r="A20" s="1" t="s">
        <v>36</v>
      </c>
      <c r="B20" s="4" t="s">
        <v>40</v>
      </c>
      <c r="C20" s="5"/>
      <c r="D20" s="5"/>
      <c r="E20" s="5">
        <v>14908833</v>
      </c>
      <c r="F20" s="5"/>
      <c r="G20" s="5"/>
      <c r="H20" s="5"/>
    </row>
    <row r="21" spans="1:8" ht="13.5" thickBot="1" x14ac:dyDescent="0.25">
      <c r="A21" s="6"/>
      <c r="B21" s="7"/>
      <c r="C21" s="5"/>
      <c r="D21" s="5"/>
      <c r="E21" s="5"/>
      <c r="F21" s="5"/>
      <c r="G21" s="5"/>
      <c r="H21" s="5"/>
    </row>
    <row r="22" spans="1:8" ht="51.75" thickBot="1" x14ac:dyDescent="0.25">
      <c r="A22" s="1" t="s">
        <v>37</v>
      </c>
      <c r="B22" s="4" t="s">
        <v>38</v>
      </c>
      <c r="C22" s="5"/>
      <c r="D22" s="5"/>
      <c r="E22" s="5">
        <v>7618334</v>
      </c>
      <c r="F22" s="5"/>
      <c r="G22" s="5"/>
      <c r="H22" s="5"/>
    </row>
    <row r="23" spans="1:8" ht="13.5" thickBot="1" x14ac:dyDescent="0.25">
      <c r="A23" s="8"/>
      <c r="B23" s="2" t="s">
        <v>17</v>
      </c>
      <c r="C23" s="3">
        <f>C14+C19+C22</f>
        <v>0</v>
      </c>
      <c r="D23" s="3">
        <f>D14+D19+D22</f>
        <v>0</v>
      </c>
      <c r="E23" s="3">
        <f t="shared" ref="E23:H23" si="2">E14+E19+E22</f>
        <v>198352364</v>
      </c>
      <c r="F23" s="3">
        <f t="shared" si="2"/>
        <v>0</v>
      </c>
      <c r="G23" s="3">
        <f t="shared" si="2"/>
        <v>0</v>
      </c>
      <c r="H23" s="3">
        <f t="shared" si="2"/>
        <v>0</v>
      </c>
    </row>
    <row r="24" spans="1:8" ht="15.75" x14ac:dyDescent="0.2">
      <c r="A24" s="33"/>
    </row>
    <row r="25" spans="1:8" ht="12.75" customHeight="1" x14ac:dyDescent="0.2">
      <c r="A25" s="52" t="s">
        <v>60</v>
      </c>
      <c r="B25" s="52"/>
      <c r="C25" s="52"/>
      <c r="D25" s="52"/>
      <c r="E25" s="52"/>
      <c r="F25" s="52"/>
      <c r="G25" s="52"/>
      <c r="H25" s="52"/>
    </row>
    <row r="26" spans="1:8" s="28" customFormat="1" ht="31.5" customHeight="1" x14ac:dyDescent="0.2">
      <c r="A26" s="27"/>
      <c r="B26" s="27"/>
      <c r="C26" s="27"/>
      <c r="D26" s="27"/>
      <c r="E26" s="27"/>
      <c r="F26" s="27"/>
      <c r="G26" s="27"/>
      <c r="H26" s="27"/>
    </row>
    <row r="27" spans="1:8" ht="24" customHeight="1" x14ac:dyDescent="0.25">
      <c r="A27" s="27"/>
      <c r="B27" s="18" t="s">
        <v>54</v>
      </c>
      <c r="C27" s="19"/>
      <c r="E27" s="20" t="s">
        <v>55</v>
      </c>
      <c r="F27" s="21"/>
      <c r="H27" s="27"/>
    </row>
    <row r="28" spans="1:8" ht="15.75" x14ac:dyDescent="0.25">
      <c r="B28" s="22" t="s">
        <v>56</v>
      </c>
      <c r="C28" s="23"/>
      <c r="E28" s="20" t="s">
        <v>59</v>
      </c>
      <c r="F28" s="21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1.36" right="0.70866141732283472" top="0.54" bottom="0.6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57"/>
  <sheetViews>
    <sheetView tabSelected="1" zoomScale="115" zoomScaleNormal="115" workbookViewId="0">
      <selection sqref="A1:XFD1048576"/>
    </sheetView>
  </sheetViews>
  <sheetFormatPr defaultRowHeight="12.75" x14ac:dyDescent="0.2"/>
  <cols>
    <col min="1" max="1" width="2.1640625" style="15" customWidth="1"/>
    <col min="2" max="2" width="51.6640625" style="15" customWidth="1"/>
    <col min="3" max="3" width="15.1640625" style="15" customWidth="1"/>
    <col min="4" max="4" width="13.33203125" style="15" customWidth="1"/>
    <col min="5" max="5" width="16.6640625" style="15" customWidth="1"/>
    <col min="6" max="6" width="15.33203125" style="15" customWidth="1"/>
    <col min="7" max="7" width="16.33203125" style="15" customWidth="1"/>
    <col min="8" max="8" width="17" style="15" customWidth="1"/>
    <col min="9" max="16384" width="9.33203125" style="15"/>
  </cols>
  <sheetData>
    <row r="3" spans="2:9" ht="15.75" x14ac:dyDescent="0.2">
      <c r="B3" s="37" t="s">
        <v>0</v>
      </c>
      <c r="C3" s="37"/>
      <c r="D3" s="37"/>
      <c r="E3" s="37"/>
      <c r="F3" s="37"/>
      <c r="G3" s="37"/>
      <c r="H3" s="37"/>
    </row>
    <row r="4" spans="2:9" ht="15.75" x14ac:dyDescent="0.2">
      <c r="B4" s="37" t="s">
        <v>62</v>
      </c>
      <c r="C4" s="37"/>
      <c r="D4" s="37"/>
      <c r="E4" s="37"/>
      <c r="F4" s="37"/>
      <c r="G4" s="37"/>
      <c r="H4" s="37"/>
      <c r="I4" s="32"/>
    </row>
    <row r="5" spans="2:9" ht="13.5" thickBot="1" x14ac:dyDescent="0.25">
      <c r="B5" s="44" t="s">
        <v>1</v>
      </c>
      <c r="C5" s="44"/>
      <c r="D5" s="44"/>
      <c r="E5" s="44"/>
      <c r="F5" s="44"/>
      <c r="G5" s="44"/>
      <c r="H5" s="44"/>
    </row>
    <row r="6" spans="2:9" ht="13.5" customHeight="1" thickBot="1" x14ac:dyDescent="0.25">
      <c r="B6" s="41" t="s">
        <v>41</v>
      </c>
      <c r="C6" s="42"/>
      <c r="D6" s="42"/>
      <c r="E6" s="42"/>
      <c r="F6" s="42"/>
      <c r="G6" s="42"/>
      <c r="H6" s="43"/>
    </row>
    <row r="7" spans="2:9" ht="12.75" customHeight="1" x14ac:dyDescent="0.2">
      <c r="B7" s="31" t="s">
        <v>2</v>
      </c>
      <c r="C7" s="34" t="s">
        <v>63</v>
      </c>
      <c r="D7" s="45" t="s">
        <v>64</v>
      </c>
      <c r="E7" s="46" t="s">
        <v>4</v>
      </c>
      <c r="F7" s="46" t="s">
        <v>4</v>
      </c>
      <c r="G7" s="46" t="s">
        <v>4</v>
      </c>
      <c r="H7" s="46" t="s">
        <v>4</v>
      </c>
    </row>
    <row r="8" spans="2:9" x14ac:dyDescent="0.2">
      <c r="B8" s="31" t="s">
        <v>3</v>
      </c>
      <c r="C8" s="35"/>
      <c r="D8" s="47"/>
      <c r="E8" s="48" t="s">
        <v>5</v>
      </c>
      <c r="F8" s="48" t="s">
        <v>5</v>
      </c>
      <c r="G8" s="48" t="s">
        <v>5</v>
      </c>
      <c r="H8" s="48" t="s">
        <v>5</v>
      </c>
    </row>
    <row r="9" spans="2:9" ht="41.25" customHeight="1" thickBot="1" x14ac:dyDescent="0.25">
      <c r="B9" s="9"/>
      <c r="C9" s="36"/>
      <c r="D9" s="49"/>
      <c r="E9" s="50" t="s">
        <v>65</v>
      </c>
      <c r="F9" s="51" t="s">
        <v>66</v>
      </c>
      <c r="G9" s="51" t="s">
        <v>67</v>
      </c>
      <c r="H9" s="51" t="s">
        <v>68</v>
      </c>
    </row>
    <row r="10" spans="2:9" ht="13.5" thickBot="1" x14ac:dyDescent="0.25">
      <c r="B10" s="10" t="s">
        <v>6</v>
      </c>
      <c r="C10" s="3">
        <f>+C12+C13+C14</f>
        <v>0</v>
      </c>
      <c r="D10" s="3">
        <f t="shared" ref="D10:H10" si="0">+D12+D13+D14</f>
        <v>0</v>
      </c>
      <c r="E10" s="3">
        <f t="shared" si="0"/>
        <v>0</v>
      </c>
      <c r="F10" s="3">
        <f t="shared" si="0"/>
        <v>0</v>
      </c>
      <c r="G10" s="3">
        <f t="shared" si="0"/>
        <v>0</v>
      </c>
      <c r="H10" s="3">
        <f t="shared" si="0"/>
        <v>0</v>
      </c>
    </row>
    <row r="11" spans="2:9" ht="13.5" thickBot="1" x14ac:dyDescent="0.25">
      <c r="B11" s="11" t="s">
        <v>7</v>
      </c>
      <c r="C11" s="5"/>
      <c r="D11" s="5"/>
      <c r="E11" s="5"/>
      <c r="F11" s="5"/>
      <c r="G11" s="5"/>
      <c r="H11" s="5"/>
    </row>
    <row r="12" spans="2:9" ht="13.5" thickBot="1" x14ac:dyDescent="0.25">
      <c r="B12" s="12" t="s">
        <v>8</v>
      </c>
      <c r="C12" s="5"/>
      <c r="D12" s="5"/>
      <c r="E12" s="5"/>
      <c r="F12" s="5"/>
      <c r="G12" s="5"/>
      <c r="H12" s="5"/>
    </row>
    <row r="13" spans="2:9" ht="13.5" thickBot="1" x14ac:dyDescent="0.25">
      <c r="B13" s="12" t="s">
        <v>9</v>
      </c>
      <c r="C13" s="5"/>
      <c r="D13" s="5"/>
      <c r="E13" s="5"/>
      <c r="F13" s="5"/>
      <c r="G13" s="5"/>
      <c r="H13" s="5"/>
    </row>
    <row r="14" spans="2:9" ht="13.5" thickBot="1" x14ac:dyDescent="0.25">
      <c r="B14" s="12" t="s">
        <v>10</v>
      </c>
      <c r="C14" s="5"/>
      <c r="D14" s="5"/>
      <c r="E14" s="5"/>
      <c r="F14" s="5"/>
      <c r="G14" s="5"/>
      <c r="H14" s="5"/>
    </row>
    <row r="15" spans="2:9" ht="13.5" thickBot="1" x14ac:dyDescent="0.25">
      <c r="B15" s="11"/>
      <c r="C15" s="5"/>
      <c r="D15" s="5"/>
      <c r="E15" s="5"/>
      <c r="F15" s="5"/>
      <c r="G15" s="5"/>
      <c r="H15" s="5"/>
    </row>
    <row r="16" spans="2:9" ht="26.25" thickBot="1" x14ac:dyDescent="0.25">
      <c r="B16" s="10" t="s">
        <v>11</v>
      </c>
      <c r="C16" s="3">
        <f>+SUM(C18:C21)</f>
        <v>0</v>
      </c>
      <c r="D16" s="3">
        <f t="shared" ref="D16:H16" si="1">+SUM(D18:D21)</f>
        <v>0</v>
      </c>
      <c r="E16" s="3">
        <f t="shared" si="1"/>
        <v>49055539</v>
      </c>
      <c r="F16" s="3">
        <f t="shared" si="1"/>
        <v>0</v>
      </c>
      <c r="G16" s="3">
        <f t="shared" si="1"/>
        <v>0</v>
      </c>
      <c r="H16" s="3">
        <f t="shared" si="1"/>
        <v>0</v>
      </c>
    </row>
    <row r="17" spans="2:8" ht="13.5" thickBot="1" x14ac:dyDescent="0.25">
      <c r="B17" s="11" t="s">
        <v>18</v>
      </c>
      <c r="C17" s="5"/>
      <c r="D17" s="5"/>
      <c r="E17" s="5"/>
      <c r="F17" s="5"/>
      <c r="G17" s="5"/>
      <c r="H17" s="5"/>
    </row>
    <row r="18" spans="2:8" ht="13.5" thickBot="1" x14ac:dyDescent="0.25">
      <c r="B18" s="11" t="s">
        <v>58</v>
      </c>
      <c r="C18" s="5"/>
      <c r="D18" s="5"/>
      <c r="E18" s="5">
        <v>269758</v>
      </c>
      <c r="F18" s="5"/>
      <c r="G18" s="5"/>
      <c r="H18" s="5"/>
    </row>
    <row r="19" spans="2:8" ht="26.25" thickBot="1" x14ac:dyDescent="0.25">
      <c r="B19" s="11" t="s">
        <v>49</v>
      </c>
      <c r="C19" s="5"/>
      <c r="D19" s="5"/>
      <c r="E19" s="5">
        <v>10354321</v>
      </c>
      <c r="F19" s="5"/>
      <c r="G19" s="5"/>
      <c r="H19" s="5"/>
    </row>
    <row r="20" spans="2:8" ht="51.75" thickBot="1" x14ac:dyDescent="0.25">
      <c r="B20" s="11" t="s">
        <v>50</v>
      </c>
      <c r="C20" s="5"/>
      <c r="D20" s="5"/>
      <c r="E20" s="5">
        <v>10431460</v>
      </c>
      <c r="F20" s="5"/>
      <c r="G20" s="5"/>
      <c r="H20" s="5"/>
    </row>
    <row r="21" spans="2:8" ht="64.5" thickBot="1" x14ac:dyDescent="0.25">
      <c r="B21" s="11" t="s">
        <v>51</v>
      </c>
      <c r="C21" s="5"/>
      <c r="D21" s="5"/>
      <c r="E21" s="5">
        <v>28000000</v>
      </c>
      <c r="F21" s="5"/>
      <c r="G21" s="5"/>
      <c r="H21" s="5"/>
    </row>
    <row r="22" spans="2:8" ht="13.5" thickBot="1" x14ac:dyDescent="0.25">
      <c r="B22" s="10" t="s">
        <v>13</v>
      </c>
      <c r="C22" s="3">
        <f>+C16+C10</f>
        <v>0</v>
      </c>
      <c r="D22" s="3">
        <f t="shared" ref="D22:G22" si="2">+D16+D10</f>
        <v>0</v>
      </c>
      <c r="E22" s="3">
        <f t="shared" si="2"/>
        <v>49055539</v>
      </c>
      <c r="F22" s="3">
        <f t="shared" si="2"/>
        <v>0</v>
      </c>
      <c r="G22" s="3">
        <f t="shared" si="2"/>
        <v>0</v>
      </c>
      <c r="H22" s="3">
        <f>+H16+H10</f>
        <v>0</v>
      </c>
    </row>
    <row r="23" spans="2:8" ht="13.5" thickBot="1" x14ac:dyDescent="0.25">
      <c r="B23" s="11"/>
      <c r="C23" s="5"/>
      <c r="D23" s="5"/>
      <c r="E23" s="5"/>
      <c r="F23" s="5"/>
      <c r="G23" s="5"/>
      <c r="H23" s="5"/>
    </row>
    <row r="24" spans="2:8" ht="13.5" thickBot="1" x14ac:dyDescent="0.25">
      <c r="B24" s="11" t="s">
        <v>14</v>
      </c>
      <c r="C24" s="13"/>
      <c r="D24" s="13"/>
      <c r="E24" s="13"/>
      <c r="F24" s="13"/>
      <c r="G24" s="13"/>
      <c r="H24" s="13"/>
    </row>
    <row r="25" spans="2:8" ht="13.5" thickBot="1" x14ac:dyDescent="0.25">
      <c r="B25" s="16"/>
      <c r="C25" s="17"/>
      <c r="D25" s="17"/>
      <c r="E25" s="17"/>
      <c r="F25" s="17"/>
      <c r="G25" s="17"/>
      <c r="H25" s="17"/>
    </row>
    <row r="26" spans="2:8" ht="13.5" thickBot="1" x14ac:dyDescent="0.25">
      <c r="B26" s="41" t="s">
        <v>42</v>
      </c>
      <c r="C26" s="42"/>
      <c r="D26" s="42"/>
      <c r="E26" s="42"/>
      <c r="F26" s="42"/>
      <c r="G26" s="42"/>
      <c r="H26" s="43"/>
    </row>
    <row r="27" spans="2:8" ht="12.75" customHeight="1" x14ac:dyDescent="0.2">
      <c r="B27" s="31" t="s">
        <v>2</v>
      </c>
      <c r="C27" s="34" t="s">
        <v>63</v>
      </c>
      <c r="D27" s="45" t="s">
        <v>64</v>
      </c>
      <c r="E27" s="46" t="s">
        <v>4</v>
      </c>
      <c r="F27" s="46" t="s">
        <v>4</v>
      </c>
      <c r="G27" s="46" t="s">
        <v>4</v>
      </c>
      <c r="H27" s="46" t="s">
        <v>4</v>
      </c>
    </row>
    <row r="28" spans="2:8" x14ac:dyDescent="0.2">
      <c r="B28" s="31" t="s">
        <v>3</v>
      </c>
      <c r="C28" s="35"/>
      <c r="D28" s="47"/>
      <c r="E28" s="48" t="s">
        <v>5</v>
      </c>
      <c r="F28" s="48" t="s">
        <v>5</v>
      </c>
      <c r="G28" s="48" t="s">
        <v>5</v>
      </c>
      <c r="H28" s="48" t="s">
        <v>5</v>
      </c>
    </row>
    <row r="29" spans="2:8" ht="26.25" thickBot="1" x14ac:dyDescent="0.25">
      <c r="B29" s="9"/>
      <c r="C29" s="36"/>
      <c r="D29" s="49"/>
      <c r="E29" s="50" t="s">
        <v>65</v>
      </c>
      <c r="F29" s="51" t="s">
        <v>66</v>
      </c>
      <c r="G29" s="51" t="s">
        <v>67</v>
      </c>
      <c r="H29" s="51" t="s">
        <v>68</v>
      </c>
    </row>
    <row r="30" spans="2:8" ht="13.5" thickBot="1" x14ac:dyDescent="0.25">
      <c r="B30" s="10" t="s">
        <v>6</v>
      </c>
      <c r="C30" s="3">
        <f>+C32+C33+C34</f>
        <v>0</v>
      </c>
      <c r="D30" s="3">
        <f t="shared" ref="D30:H30" si="3">+D32+D33+D34</f>
        <v>0</v>
      </c>
      <c r="E30" s="3">
        <f t="shared" si="3"/>
        <v>11756322</v>
      </c>
      <c r="F30" s="3">
        <f t="shared" si="3"/>
        <v>0</v>
      </c>
      <c r="G30" s="3">
        <f t="shared" si="3"/>
        <v>0</v>
      </c>
      <c r="H30" s="3">
        <f t="shared" si="3"/>
        <v>0</v>
      </c>
    </row>
    <row r="31" spans="2:8" ht="13.5" thickBot="1" x14ac:dyDescent="0.25">
      <c r="B31" s="11" t="s">
        <v>7</v>
      </c>
      <c r="C31" s="5"/>
      <c r="D31" s="5"/>
      <c r="E31" s="5"/>
      <c r="F31" s="5"/>
      <c r="G31" s="5"/>
      <c r="H31" s="5"/>
    </row>
    <row r="32" spans="2:8" ht="13.5" thickBot="1" x14ac:dyDescent="0.25">
      <c r="B32" s="12" t="s">
        <v>8</v>
      </c>
      <c r="C32" s="5"/>
      <c r="D32" s="5"/>
      <c r="E32" s="5">
        <v>8101118</v>
      </c>
      <c r="F32" s="5"/>
      <c r="G32" s="5"/>
      <c r="H32" s="5"/>
    </row>
    <row r="33" spans="2:8" ht="13.5" thickBot="1" x14ac:dyDescent="0.25">
      <c r="B33" s="12" t="s">
        <v>9</v>
      </c>
      <c r="C33" s="5"/>
      <c r="D33" s="5"/>
      <c r="E33" s="5">
        <v>3604145</v>
      </c>
      <c r="F33" s="5"/>
      <c r="G33" s="5"/>
      <c r="H33" s="5"/>
    </row>
    <row r="34" spans="2:8" ht="13.5" thickBot="1" x14ac:dyDescent="0.25">
      <c r="B34" s="12" t="s">
        <v>10</v>
      </c>
      <c r="C34" s="5"/>
      <c r="D34" s="5"/>
      <c r="E34" s="5">
        <v>51059</v>
      </c>
      <c r="F34" s="5"/>
      <c r="G34" s="5"/>
      <c r="H34" s="5"/>
    </row>
    <row r="35" spans="2:8" ht="13.5" thickBot="1" x14ac:dyDescent="0.25">
      <c r="B35" s="11"/>
      <c r="C35" s="5"/>
      <c r="D35" s="5"/>
      <c r="E35" s="5"/>
      <c r="F35" s="5"/>
      <c r="G35" s="5"/>
      <c r="H35" s="5"/>
    </row>
    <row r="36" spans="2:8" ht="26.25" thickBot="1" x14ac:dyDescent="0.25">
      <c r="B36" s="10" t="s">
        <v>11</v>
      </c>
      <c r="C36" s="3">
        <f>+SUM(C38:C41)</f>
        <v>0</v>
      </c>
      <c r="D36" s="3">
        <f t="shared" ref="D36:H36" si="4">+SUM(D38:D41)</f>
        <v>0</v>
      </c>
      <c r="E36" s="3">
        <f t="shared" si="4"/>
        <v>114364871</v>
      </c>
      <c r="F36" s="3">
        <f t="shared" si="4"/>
        <v>0</v>
      </c>
      <c r="G36" s="3">
        <f t="shared" si="4"/>
        <v>0</v>
      </c>
      <c r="H36" s="3">
        <f t="shared" si="4"/>
        <v>0</v>
      </c>
    </row>
    <row r="37" spans="2:8" ht="13.5" thickBot="1" x14ac:dyDescent="0.25">
      <c r="B37" s="11" t="s">
        <v>18</v>
      </c>
      <c r="C37" s="5"/>
      <c r="D37" s="5"/>
      <c r="E37" s="5"/>
      <c r="F37" s="5"/>
      <c r="G37" s="5"/>
      <c r="H37" s="5"/>
    </row>
    <row r="38" spans="2:8" ht="51.75" thickBot="1" x14ac:dyDescent="0.25">
      <c r="B38" s="11" t="s">
        <v>43</v>
      </c>
      <c r="C38" s="5"/>
      <c r="D38" s="5"/>
      <c r="E38" s="5">
        <v>49047000</v>
      </c>
      <c r="F38" s="5"/>
      <c r="G38" s="5"/>
      <c r="H38" s="5"/>
    </row>
    <row r="39" spans="2:8" ht="26.25" thickBot="1" x14ac:dyDescent="0.25">
      <c r="B39" s="11" t="s">
        <v>52</v>
      </c>
      <c r="C39" s="5"/>
      <c r="D39" s="5"/>
      <c r="E39" s="5">
        <v>65317871</v>
      </c>
      <c r="F39" s="5"/>
      <c r="G39" s="5"/>
      <c r="H39" s="5"/>
    </row>
    <row r="40" spans="2:8" ht="11.25" customHeight="1" thickBot="1" x14ac:dyDescent="0.25">
      <c r="B40" s="11"/>
      <c r="C40" s="5"/>
      <c r="D40" s="5"/>
      <c r="E40" s="5"/>
      <c r="F40" s="5"/>
      <c r="G40" s="5"/>
      <c r="H40" s="5"/>
    </row>
    <row r="41" spans="2:8" ht="10.5" customHeight="1" thickBot="1" x14ac:dyDescent="0.25">
      <c r="B41" s="11"/>
      <c r="C41" s="5"/>
      <c r="D41" s="5"/>
      <c r="E41" s="5"/>
      <c r="F41" s="5"/>
      <c r="G41" s="5"/>
      <c r="H41" s="5"/>
    </row>
    <row r="42" spans="2:8" ht="13.5" thickBot="1" x14ac:dyDescent="0.25">
      <c r="B42" s="10" t="s">
        <v>13</v>
      </c>
      <c r="C42" s="3">
        <f>+C36+C30</f>
        <v>0</v>
      </c>
      <c r="D42" s="3">
        <f t="shared" ref="D42:H42" si="5">+D36+D30</f>
        <v>0</v>
      </c>
      <c r="E42" s="3">
        <f t="shared" si="5"/>
        <v>126121193</v>
      </c>
      <c r="F42" s="3">
        <f t="shared" si="5"/>
        <v>0</v>
      </c>
      <c r="G42" s="3">
        <f t="shared" si="5"/>
        <v>0</v>
      </c>
      <c r="H42" s="3">
        <f t="shared" si="5"/>
        <v>0</v>
      </c>
    </row>
    <row r="43" spans="2:8" ht="13.5" thickBot="1" x14ac:dyDescent="0.25">
      <c r="B43" s="11"/>
      <c r="C43" s="5"/>
      <c r="D43" s="5"/>
      <c r="E43" s="5"/>
      <c r="F43" s="5"/>
      <c r="G43" s="5"/>
      <c r="H43" s="5"/>
    </row>
    <row r="44" spans="2:8" ht="13.5" thickBot="1" x14ac:dyDescent="0.25">
      <c r="B44" s="11" t="s">
        <v>14</v>
      </c>
      <c r="C44" s="13"/>
      <c r="D44" s="13"/>
      <c r="E44" s="13">
        <v>974</v>
      </c>
      <c r="F44" s="13"/>
      <c r="G44" s="13"/>
      <c r="H44" s="13"/>
    </row>
    <row r="45" spans="2:8" ht="16.5" thickBot="1" x14ac:dyDescent="0.25">
      <c r="B45" s="14"/>
    </row>
    <row r="46" spans="2:8" ht="13.5" thickBot="1" x14ac:dyDescent="0.25">
      <c r="B46" s="41" t="s">
        <v>44</v>
      </c>
      <c r="C46" s="42"/>
      <c r="D46" s="42"/>
      <c r="E46" s="42"/>
      <c r="F46" s="42"/>
      <c r="G46" s="42"/>
      <c r="H46" s="43"/>
    </row>
    <row r="47" spans="2:8" ht="12.75" customHeight="1" x14ac:dyDescent="0.2">
      <c r="B47" s="31" t="s">
        <v>2</v>
      </c>
      <c r="C47" s="34" t="s">
        <v>63</v>
      </c>
      <c r="D47" s="45" t="s">
        <v>64</v>
      </c>
      <c r="E47" s="46" t="s">
        <v>4</v>
      </c>
      <c r="F47" s="46" t="s">
        <v>4</v>
      </c>
      <c r="G47" s="46" t="s">
        <v>4</v>
      </c>
      <c r="H47" s="46" t="s">
        <v>4</v>
      </c>
    </row>
    <row r="48" spans="2:8" x14ac:dyDescent="0.2">
      <c r="B48" s="31" t="s">
        <v>3</v>
      </c>
      <c r="C48" s="35"/>
      <c r="D48" s="47"/>
      <c r="E48" s="48" t="s">
        <v>5</v>
      </c>
      <c r="F48" s="48" t="s">
        <v>5</v>
      </c>
      <c r="G48" s="48" t="s">
        <v>5</v>
      </c>
      <c r="H48" s="48" t="s">
        <v>5</v>
      </c>
    </row>
    <row r="49" spans="2:8" ht="26.25" thickBot="1" x14ac:dyDescent="0.25">
      <c r="B49" s="9"/>
      <c r="C49" s="36"/>
      <c r="D49" s="49"/>
      <c r="E49" s="50" t="s">
        <v>65</v>
      </c>
      <c r="F49" s="51" t="s">
        <v>66</v>
      </c>
      <c r="G49" s="51" t="s">
        <v>67</v>
      </c>
      <c r="H49" s="51" t="s">
        <v>68</v>
      </c>
    </row>
    <row r="50" spans="2:8" ht="13.5" thickBot="1" x14ac:dyDescent="0.25">
      <c r="B50" s="10" t="s">
        <v>6</v>
      </c>
      <c r="C50" s="3">
        <f>+C52+C53+C54</f>
        <v>0</v>
      </c>
      <c r="D50" s="3">
        <f t="shared" ref="D50:H50" si="6">+D52+D53+D54</f>
        <v>0</v>
      </c>
      <c r="E50" s="3">
        <f t="shared" si="6"/>
        <v>539785</v>
      </c>
      <c r="F50" s="3">
        <f t="shared" si="6"/>
        <v>0</v>
      </c>
      <c r="G50" s="3">
        <f t="shared" si="6"/>
        <v>0</v>
      </c>
      <c r="H50" s="3">
        <f t="shared" si="6"/>
        <v>0</v>
      </c>
    </row>
    <row r="51" spans="2:8" ht="13.5" thickBot="1" x14ac:dyDescent="0.25">
      <c r="B51" s="11" t="s">
        <v>7</v>
      </c>
      <c r="C51" s="5"/>
      <c r="D51" s="5"/>
      <c r="E51" s="5"/>
      <c r="F51" s="5"/>
      <c r="G51" s="5"/>
      <c r="H51" s="5"/>
    </row>
    <row r="52" spans="2:8" ht="13.5" thickBot="1" x14ac:dyDescent="0.25">
      <c r="B52" s="12" t="s">
        <v>8</v>
      </c>
      <c r="C52" s="5"/>
      <c r="D52" s="5"/>
      <c r="E52" s="5">
        <v>311039</v>
      </c>
      <c r="F52" s="5"/>
      <c r="G52" s="5"/>
      <c r="H52" s="5"/>
    </row>
    <row r="53" spans="2:8" ht="13.5" thickBot="1" x14ac:dyDescent="0.25">
      <c r="B53" s="12" t="s">
        <v>9</v>
      </c>
      <c r="C53" s="5"/>
      <c r="D53" s="5"/>
      <c r="E53" s="5">
        <v>213752</v>
      </c>
      <c r="F53" s="5"/>
      <c r="G53" s="5"/>
      <c r="H53" s="5"/>
    </row>
    <row r="54" spans="2:8" ht="13.5" thickBot="1" x14ac:dyDescent="0.25">
      <c r="B54" s="12" t="s">
        <v>10</v>
      </c>
      <c r="C54" s="5"/>
      <c r="D54" s="5"/>
      <c r="E54" s="5">
        <v>14994</v>
      </c>
      <c r="F54" s="5"/>
      <c r="G54" s="5"/>
      <c r="H54" s="5"/>
    </row>
    <row r="55" spans="2:8" ht="13.5" thickBot="1" x14ac:dyDescent="0.25">
      <c r="B55" s="11"/>
      <c r="C55" s="5"/>
      <c r="D55" s="5"/>
      <c r="E55" s="5"/>
      <c r="F55" s="5"/>
      <c r="G55" s="5"/>
      <c r="H55" s="5"/>
    </row>
    <row r="56" spans="2:8" ht="26.25" thickBot="1" x14ac:dyDescent="0.25">
      <c r="B56" s="10" t="s">
        <v>11</v>
      </c>
      <c r="C56" s="3">
        <f>+SUM(C58:C60)</f>
        <v>0</v>
      </c>
      <c r="D56" s="3">
        <f t="shared" ref="D56:H56" si="7">+SUM(D58:D60)</f>
        <v>0</v>
      </c>
      <c r="E56" s="3">
        <f t="shared" si="7"/>
        <v>0</v>
      </c>
      <c r="F56" s="3">
        <f t="shared" si="7"/>
        <v>0</v>
      </c>
      <c r="G56" s="3">
        <f t="shared" si="7"/>
        <v>0</v>
      </c>
      <c r="H56" s="3">
        <f t="shared" si="7"/>
        <v>0</v>
      </c>
    </row>
    <row r="57" spans="2:8" ht="13.5" thickBot="1" x14ac:dyDescent="0.25">
      <c r="B57" s="11" t="s">
        <v>18</v>
      </c>
      <c r="C57" s="5"/>
      <c r="D57" s="5"/>
      <c r="E57" s="5"/>
      <c r="F57" s="5"/>
      <c r="G57" s="5"/>
      <c r="H57" s="5"/>
    </row>
    <row r="58" spans="2:8" ht="11.25" customHeight="1" thickBot="1" x14ac:dyDescent="0.25">
      <c r="B58" s="11" t="s">
        <v>12</v>
      </c>
      <c r="C58" s="5"/>
      <c r="D58" s="5"/>
      <c r="E58" s="5"/>
      <c r="F58" s="5"/>
      <c r="G58" s="5"/>
      <c r="H58" s="5"/>
    </row>
    <row r="59" spans="2:8" ht="12.75" customHeight="1" thickBot="1" x14ac:dyDescent="0.25">
      <c r="B59" s="11" t="s">
        <v>12</v>
      </c>
      <c r="C59" s="5"/>
      <c r="D59" s="5"/>
      <c r="E59" s="5"/>
      <c r="F59" s="5"/>
      <c r="G59" s="5"/>
      <c r="H59" s="5"/>
    </row>
    <row r="60" spans="2:8" ht="13.5" thickBot="1" x14ac:dyDescent="0.25">
      <c r="B60" s="11"/>
      <c r="C60" s="5"/>
      <c r="D60" s="5"/>
      <c r="E60" s="5"/>
      <c r="F60" s="5"/>
      <c r="G60" s="5"/>
      <c r="H60" s="5"/>
    </row>
    <row r="61" spans="2:8" ht="13.5" thickBot="1" x14ac:dyDescent="0.25">
      <c r="B61" s="10" t="s">
        <v>13</v>
      </c>
      <c r="C61" s="3">
        <f>+C56+C50</f>
        <v>0</v>
      </c>
      <c r="D61" s="3">
        <f t="shared" ref="D61:H61" si="8">+D56+D50</f>
        <v>0</v>
      </c>
      <c r="E61" s="3">
        <f t="shared" si="8"/>
        <v>539785</v>
      </c>
      <c r="F61" s="3">
        <f t="shared" si="8"/>
        <v>0</v>
      </c>
      <c r="G61" s="3">
        <f t="shared" si="8"/>
        <v>0</v>
      </c>
      <c r="H61" s="3">
        <f t="shared" si="8"/>
        <v>0</v>
      </c>
    </row>
    <row r="62" spans="2:8" ht="13.5" thickBot="1" x14ac:dyDescent="0.25">
      <c r="B62" s="11"/>
      <c r="C62" s="5"/>
      <c r="D62" s="5"/>
      <c r="E62" s="5"/>
      <c r="F62" s="5"/>
      <c r="G62" s="5"/>
      <c r="H62" s="5"/>
    </row>
    <row r="63" spans="2:8" ht="13.5" thickBot="1" x14ac:dyDescent="0.25">
      <c r="B63" s="11" t="s">
        <v>14</v>
      </c>
      <c r="C63" s="13"/>
      <c r="D63" s="13"/>
      <c r="E63" s="13">
        <v>52</v>
      </c>
      <c r="F63" s="13"/>
      <c r="G63" s="13"/>
      <c r="H63" s="13"/>
    </row>
    <row r="64" spans="2:8" ht="16.5" thickBot="1" x14ac:dyDescent="0.25">
      <c r="B64" s="14"/>
    </row>
    <row r="65" spans="2:8" ht="13.5" thickBot="1" x14ac:dyDescent="0.25">
      <c r="B65" s="41" t="s">
        <v>45</v>
      </c>
      <c r="C65" s="42"/>
      <c r="D65" s="42"/>
      <c r="E65" s="42"/>
      <c r="F65" s="42"/>
      <c r="G65" s="42"/>
      <c r="H65" s="43"/>
    </row>
    <row r="66" spans="2:8" ht="12.75" customHeight="1" x14ac:dyDescent="0.2">
      <c r="B66" s="31" t="s">
        <v>2</v>
      </c>
      <c r="C66" s="34" t="s">
        <v>63</v>
      </c>
      <c r="D66" s="45" t="s">
        <v>64</v>
      </c>
      <c r="E66" s="46" t="s">
        <v>4</v>
      </c>
      <c r="F66" s="46" t="s">
        <v>4</v>
      </c>
      <c r="G66" s="46" t="s">
        <v>4</v>
      </c>
      <c r="H66" s="46" t="s">
        <v>4</v>
      </c>
    </row>
    <row r="67" spans="2:8" x14ac:dyDescent="0.2">
      <c r="B67" s="31" t="s">
        <v>3</v>
      </c>
      <c r="C67" s="35"/>
      <c r="D67" s="47"/>
      <c r="E67" s="48" t="s">
        <v>5</v>
      </c>
      <c r="F67" s="48" t="s">
        <v>5</v>
      </c>
      <c r="G67" s="48" t="s">
        <v>5</v>
      </c>
      <c r="H67" s="48" t="s">
        <v>5</v>
      </c>
    </row>
    <row r="68" spans="2:8" ht="26.25" thickBot="1" x14ac:dyDescent="0.25">
      <c r="B68" s="9"/>
      <c r="C68" s="36"/>
      <c r="D68" s="49"/>
      <c r="E68" s="50" t="s">
        <v>65</v>
      </c>
      <c r="F68" s="51" t="s">
        <v>66</v>
      </c>
      <c r="G68" s="51" t="s">
        <v>67</v>
      </c>
      <c r="H68" s="51" t="s">
        <v>68</v>
      </c>
    </row>
    <row r="69" spans="2:8" ht="13.5" thickBot="1" x14ac:dyDescent="0.25">
      <c r="B69" s="10" t="s">
        <v>6</v>
      </c>
      <c r="C69" s="3">
        <f>+C71+C72+C73</f>
        <v>0</v>
      </c>
      <c r="D69" s="3">
        <f t="shared" ref="D69:H69" si="9">+D71+D72+D73</f>
        <v>0</v>
      </c>
      <c r="E69" s="3">
        <f t="shared" si="9"/>
        <v>108680</v>
      </c>
      <c r="F69" s="3">
        <f t="shared" si="9"/>
        <v>0</v>
      </c>
      <c r="G69" s="3">
        <f t="shared" si="9"/>
        <v>0</v>
      </c>
      <c r="H69" s="3">
        <f t="shared" si="9"/>
        <v>0</v>
      </c>
    </row>
    <row r="70" spans="2:8" ht="13.5" thickBot="1" x14ac:dyDescent="0.25">
      <c r="B70" s="11" t="s">
        <v>7</v>
      </c>
      <c r="C70" s="5"/>
      <c r="D70" s="5"/>
      <c r="E70" s="5"/>
      <c r="F70" s="5"/>
      <c r="G70" s="5"/>
      <c r="H70" s="5"/>
    </row>
    <row r="71" spans="2:8" ht="13.5" thickBot="1" x14ac:dyDescent="0.25">
      <c r="B71" s="12" t="s">
        <v>8</v>
      </c>
      <c r="C71" s="5"/>
      <c r="D71" s="5"/>
      <c r="E71" s="5">
        <v>84416</v>
      </c>
      <c r="F71" s="5"/>
      <c r="G71" s="5"/>
      <c r="H71" s="5"/>
    </row>
    <row r="72" spans="2:8" ht="13.5" thickBot="1" x14ac:dyDescent="0.25">
      <c r="B72" s="12" t="s">
        <v>9</v>
      </c>
      <c r="C72" s="5"/>
      <c r="D72" s="5"/>
      <c r="E72" s="5">
        <v>15887</v>
      </c>
      <c r="F72" s="5"/>
      <c r="G72" s="5"/>
      <c r="H72" s="5"/>
    </row>
    <row r="73" spans="2:8" ht="13.5" thickBot="1" x14ac:dyDescent="0.25">
      <c r="B73" s="12" t="s">
        <v>10</v>
      </c>
      <c r="C73" s="5"/>
      <c r="D73" s="5"/>
      <c r="E73" s="5">
        <v>8377</v>
      </c>
      <c r="F73" s="5"/>
      <c r="G73" s="5"/>
      <c r="H73" s="5"/>
    </row>
    <row r="74" spans="2:8" ht="13.5" thickBot="1" x14ac:dyDescent="0.25">
      <c r="B74" s="11"/>
      <c r="C74" s="5"/>
      <c r="D74" s="5"/>
      <c r="E74" s="5"/>
      <c r="F74" s="5"/>
      <c r="G74" s="5"/>
      <c r="H74" s="5"/>
    </row>
    <row r="75" spans="2:8" ht="26.25" thickBot="1" x14ac:dyDescent="0.25">
      <c r="B75" s="10" t="s">
        <v>11</v>
      </c>
      <c r="C75" s="3">
        <f>+SUM(C77:C79)</f>
        <v>0</v>
      </c>
      <c r="D75" s="3">
        <f t="shared" ref="D75:H75" si="10">+SUM(D77:D79)</f>
        <v>0</v>
      </c>
      <c r="E75" s="3">
        <f t="shared" si="10"/>
        <v>0</v>
      </c>
      <c r="F75" s="3">
        <f t="shared" si="10"/>
        <v>0</v>
      </c>
      <c r="G75" s="3">
        <f t="shared" si="10"/>
        <v>0</v>
      </c>
      <c r="H75" s="3">
        <f t="shared" si="10"/>
        <v>0</v>
      </c>
    </row>
    <row r="76" spans="2:8" ht="13.5" thickBot="1" x14ac:dyDescent="0.25">
      <c r="B76" s="11" t="s">
        <v>18</v>
      </c>
      <c r="C76" s="5"/>
      <c r="D76" s="5"/>
      <c r="E76" s="5"/>
      <c r="F76" s="5"/>
      <c r="G76" s="5"/>
      <c r="H76" s="5"/>
    </row>
    <row r="77" spans="2:8" ht="11.25" customHeight="1" thickBot="1" x14ac:dyDescent="0.25">
      <c r="B77" s="11" t="s">
        <v>12</v>
      </c>
      <c r="C77" s="5"/>
      <c r="D77" s="5"/>
      <c r="E77" s="5"/>
      <c r="F77" s="5"/>
      <c r="G77" s="5"/>
      <c r="H77" s="5"/>
    </row>
    <row r="78" spans="2:8" ht="13.5" thickBot="1" x14ac:dyDescent="0.25">
      <c r="B78" s="11" t="s">
        <v>12</v>
      </c>
      <c r="C78" s="5"/>
      <c r="D78" s="5"/>
      <c r="E78" s="5"/>
      <c r="F78" s="5"/>
      <c r="G78" s="5"/>
      <c r="H78" s="5"/>
    </row>
    <row r="79" spans="2:8" ht="10.5" customHeight="1" thickBot="1" x14ac:dyDescent="0.25">
      <c r="B79" s="11"/>
      <c r="C79" s="5"/>
      <c r="D79" s="5"/>
      <c r="E79" s="5"/>
      <c r="F79" s="5"/>
      <c r="G79" s="5"/>
      <c r="H79" s="5"/>
    </row>
    <row r="80" spans="2:8" ht="13.5" thickBot="1" x14ac:dyDescent="0.25">
      <c r="B80" s="10" t="s">
        <v>13</v>
      </c>
      <c r="C80" s="3">
        <f>+C75+C69</f>
        <v>0</v>
      </c>
      <c r="D80" s="3">
        <f t="shared" ref="D80:H80" si="11">+D75+D69</f>
        <v>0</v>
      </c>
      <c r="E80" s="3">
        <f t="shared" si="11"/>
        <v>108680</v>
      </c>
      <c r="F80" s="3">
        <f t="shared" si="11"/>
        <v>0</v>
      </c>
      <c r="G80" s="3">
        <f t="shared" si="11"/>
        <v>0</v>
      </c>
      <c r="H80" s="3">
        <f t="shared" si="11"/>
        <v>0</v>
      </c>
    </row>
    <row r="81" spans="2:8" ht="13.5" thickBot="1" x14ac:dyDescent="0.25">
      <c r="B81" s="11"/>
      <c r="C81" s="5"/>
      <c r="D81" s="5"/>
      <c r="E81" s="5"/>
      <c r="F81" s="5"/>
      <c r="G81" s="5"/>
      <c r="H81" s="5"/>
    </row>
    <row r="82" spans="2:8" ht="13.5" thickBot="1" x14ac:dyDescent="0.25">
      <c r="B82" s="11" t="s">
        <v>14</v>
      </c>
      <c r="C82" s="13"/>
      <c r="D82" s="13"/>
      <c r="E82" s="13">
        <v>10</v>
      </c>
      <c r="F82" s="13"/>
      <c r="G82" s="13"/>
      <c r="H82" s="13"/>
    </row>
    <row r="83" spans="2:8" ht="13.5" thickBot="1" x14ac:dyDescent="0.25">
      <c r="B83" s="16"/>
      <c r="C83" s="17"/>
      <c r="D83" s="17"/>
      <c r="E83" s="17"/>
      <c r="F83" s="17"/>
      <c r="G83" s="17"/>
      <c r="H83" s="17"/>
    </row>
    <row r="84" spans="2:8" ht="13.5" thickBot="1" x14ac:dyDescent="0.25">
      <c r="B84" s="41" t="s">
        <v>53</v>
      </c>
      <c r="C84" s="42"/>
      <c r="D84" s="42"/>
      <c r="E84" s="42"/>
      <c r="F84" s="42"/>
      <c r="G84" s="42"/>
      <c r="H84" s="43"/>
    </row>
    <row r="85" spans="2:8" ht="12.75" customHeight="1" x14ac:dyDescent="0.2">
      <c r="B85" s="31" t="s">
        <v>2</v>
      </c>
      <c r="C85" s="34" t="s">
        <v>63</v>
      </c>
      <c r="D85" s="45" t="s">
        <v>64</v>
      </c>
      <c r="E85" s="46" t="s">
        <v>4</v>
      </c>
      <c r="F85" s="46" t="s">
        <v>4</v>
      </c>
      <c r="G85" s="46" t="s">
        <v>4</v>
      </c>
      <c r="H85" s="46" t="s">
        <v>4</v>
      </c>
    </row>
    <row r="86" spans="2:8" x14ac:dyDescent="0.2">
      <c r="B86" s="31" t="s">
        <v>3</v>
      </c>
      <c r="C86" s="35"/>
      <c r="D86" s="47"/>
      <c r="E86" s="48" t="s">
        <v>5</v>
      </c>
      <c r="F86" s="48" t="s">
        <v>5</v>
      </c>
      <c r="G86" s="48" t="s">
        <v>5</v>
      </c>
      <c r="H86" s="48" t="s">
        <v>5</v>
      </c>
    </row>
    <row r="87" spans="2:8" ht="26.25" thickBot="1" x14ac:dyDescent="0.25">
      <c r="B87" s="9"/>
      <c r="C87" s="36"/>
      <c r="D87" s="49"/>
      <c r="E87" s="50" t="s">
        <v>65</v>
      </c>
      <c r="F87" s="51" t="s">
        <v>66</v>
      </c>
      <c r="G87" s="51" t="s">
        <v>67</v>
      </c>
      <c r="H87" s="51" t="s">
        <v>68</v>
      </c>
    </row>
    <row r="88" spans="2:8" ht="13.5" thickBot="1" x14ac:dyDescent="0.25">
      <c r="B88" s="10" t="s">
        <v>6</v>
      </c>
      <c r="C88" s="3">
        <f>+C90+C91+C92</f>
        <v>0</v>
      </c>
      <c r="D88" s="3">
        <f t="shared" ref="D88:H88" si="12">+D90+D91+D92</f>
        <v>0</v>
      </c>
      <c r="E88" s="3">
        <f t="shared" si="12"/>
        <v>259213</v>
      </c>
      <c r="F88" s="3">
        <f t="shared" si="12"/>
        <v>0</v>
      </c>
      <c r="G88" s="3">
        <f t="shared" si="12"/>
        <v>0</v>
      </c>
      <c r="H88" s="3">
        <f t="shared" si="12"/>
        <v>0</v>
      </c>
    </row>
    <row r="89" spans="2:8" ht="13.5" thickBot="1" x14ac:dyDescent="0.25">
      <c r="B89" s="11" t="s">
        <v>7</v>
      </c>
      <c r="C89" s="5"/>
      <c r="D89" s="5"/>
      <c r="E89" s="5"/>
      <c r="F89" s="5"/>
      <c r="G89" s="5"/>
      <c r="H89" s="5"/>
    </row>
    <row r="90" spans="2:8" ht="13.5" thickBot="1" x14ac:dyDescent="0.25">
      <c r="B90" s="12" t="s">
        <v>8</v>
      </c>
      <c r="C90" s="5"/>
      <c r="D90" s="5"/>
      <c r="E90" s="5">
        <v>217287</v>
      </c>
      <c r="F90" s="5"/>
      <c r="G90" s="5"/>
      <c r="H90" s="5"/>
    </row>
    <row r="91" spans="2:8" ht="13.5" thickBot="1" x14ac:dyDescent="0.25">
      <c r="B91" s="12" t="s">
        <v>9</v>
      </c>
      <c r="C91" s="5"/>
      <c r="D91" s="5"/>
      <c r="E91" s="5">
        <v>41926</v>
      </c>
      <c r="F91" s="5"/>
      <c r="G91" s="5"/>
      <c r="H91" s="5"/>
    </row>
    <row r="92" spans="2:8" ht="13.5" thickBot="1" x14ac:dyDescent="0.25">
      <c r="B92" s="12" t="s">
        <v>10</v>
      </c>
      <c r="C92" s="5"/>
      <c r="D92" s="5"/>
      <c r="E92" s="5"/>
      <c r="F92" s="5"/>
      <c r="G92" s="5"/>
      <c r="H92" s="5"/>
    </row>
    <row r="93" spans="2:8" ht="13.5" thickBot="1" x14ac:dyDescent="0.25">
      <c r="B93" s="11"/>
      <c r="C93" s="5"/>
      <c r="D93" s="5"/>
      <c r="E93" s="5"/>
      <c r="F93" s="5"/>
      <c r="G93" s="5"/>
      <c r="H93" s="5"/>
    </row>
    <row r="94" spans="2:8" ht="26.25" thickBot="1" x14ac:dyDescent="0.25">
      <c r="B94" s="10" t="s">
        <v>11</v>
      </c>
      <c r="C94" s="3">
        <f>+SUM(C96:C98)</f>
        <v>0</v>
      </c>
      <c r="D94" s="3">
        <f t="shared" ref="D94:H94" si="13">+SUM(D96:D98)</f>
        <v>0</v>
      </c>
      <c r="E94" s="3">
        <f t="shared" si="13"/>
        <v>14649620</v>
      </c>
      <c r="F94" s="3">
        <f t="shared" si="13"/>
        <v>0</v>
      </c>
      <c r="G94" s="3">
        <f t="shared" si="13"/>
        <v>0</v>
      </c>
      <c r="H94" s="3">
        <f t="shared" si="13"/>
        <v>0</v>
      </c>
    </row>
    <row r="95" spans="2:8" ht="13.5" thickBot="1" x14ac:dyDescent="0.25">
      <c r="B95" s="11" t="s">
        <v>18</v>
      </c>
      <c r="C95" s="5"/>
      <c r="D95" s="5"/>
      <c r="E95" s="5"/>
      <c r="F95" s="5"/>
      <c r="G95" s="5"/>
      <c r="H95" s="5"/>
    </row>
    <row r="96" spans="2:8" ht="39" thickBot="1" x14ac:dyDescent="0.25">
      <c r="B96" s="11" t="s">
        <v>46</v>
      </c>
      <c r="C96" s="5"/>
      <c r="D96" s="5"/>
      <c r="E96" s="5">
        <v>8704520</v>
      </c>
      <c r="F96" s="5"/>
      <c r="G96" s="5"/>
      <c r="H96" s="5"/>
    </row>
    <row r="97" spans="2:8" ht="64.5" thickBot="1" x14ac:dyDescent="0.25">
      <c r="B97" s="11" t="s">
        <v>47</v>
      </c>
      <c r="C97" s="5"/>
      <c r="D97" s="5"/>
      <c r="E97" s="5">
        <v>5945100</v>
      </c>
      <c r="F97" s="5"/>
      <c r="G97" s="5"/>
      <c r="H97" s="5"/>
    </row>
    <row r="98" spans="2:8" ht="13.5" thickBot="1" x14ac:dyDescent="0.25">
      <c r="B98" s="11"/>
      <c r="C98" s="5"/>
      <c r="D98" s="5"/>
      <c r="E98" s="5"/>
      <c r="F98" s="5"/>
      <c r="G98" s="5"/>
      <c r="H98" s="5"/>
    </row>
    <row r="99" spans="2:8" ht="13.5" thickBot="1" x14ac:dyDescent="0.25">
      <c r="B99" s="10" t="s">
        <v>13</v>
      </c>
      <c r="C99" s="3">
        <f>+C94+C88</f>
        <v>0</v>
      </c>
      <c r="D99" s="3">
        <f t="shared" ref="D99:H99" si="14">+D94+D88</f>
        <v>0</v>
      </c>
      <c r="E99" s="3">
        <f t="shared" si="14"/>
        <v>14908833</v>
      </c>
      <c r="F99" s="3">
        <f t="shared" si="14"/>
        <v>0</v>
      </c>
      <c r="G99" s="3">
        <f t="shared" si="14"/>
        <v>0</v>
      </c>
      <c r="H99" s="3">
        <f t="shared" si="14"/>
        <v>0</v>
      </c>
    </row>
    <row r="100" spans="2:8" ht="13.5" thickBot="1" x14ac:dyDescent="0.25">
      <c r="B100" s="11"/>
      <c r="C100" s="5"/>
      <c r="D100" s="5"/>
      <c r="E100" s="5"/>
      <c r="F100" s="5"/>
      <c r="G100" s="5"/>
      <c r="H100" s="5"/>
    </row>
    <row r="101" spans="2:8" ht="13.5" thickBot="1" x14ac:dyDescent="0.25">
      <c r="B101" s="11" t="s">
        <v>14</v>
      </c>
      <c r="C101" s="13"/>
      <c r="D101" s="13"/>
      <c r="E101" s="13">
        <v>17</v>
      </c>
      <c r="F101" s="13"/>
      <c r="G101" s="13"/>
      <c r="H101" s="13"/>
    </row>
    <row r="102" spans="2:8" ht="13.5" thickBot="1" x14ac:dyDescent="0.25">
      <c r="B102" s="16"/>
      <c r="C102" s="17"/>
      <c r="D102" s="17"/>
      <c r="E102" s="17"/>
      <c r="F102" s="17"/>
      <c r="G102" s="17"/>
      <c r="H102" s="17"/>
    </row>
    <row r="103" spans="2:8" ht="13.5" thickBot="1" x14ac:dyDescent="0.25">
      <c r="B103" s="41" t="s">
        <v>48</v>
      </c>
      <c r="C103" s="42"/>
      <c r="D103" s="42"/>
      <c r="E103" s="42"/>
      <c r="F103" s="42"/>
      <c r="G103" s="42"/>
      <c r="H103" s="43"/>
    </row>
    <row r="104" spans="2:8" ht="12.75" customHeight="1" x14ac:dyDescent="0.2">
      <c r="B104" s="31" t="s">
        <v>2</v>
      </c>
      <c r="C104" s="34" t="s">
        <v>63</v>
      </c>
      <c r="D104" s="45" t="s">
        <v>64</v>
      </c>
      <c r="E104" s="46" t="s">
        <v>4</v>
      </c>
      <c r="F104" s="46" t="s">
        <v>4</v>
      </c>
      <c r="G104" s="46" t="s">
        <v>4</v>
      </c>
      <c r="H104" s="46" t="s">
        <v>4</v>
      </c>
    </row>
    <row r="105" spans="2:8" x14ac:dyDescent="0.2">
      <c r="B105" s="31" t="s">
        <v>3</v>
      </c>
      <c r="C105" s="35"/>
      <c r="D105" s="47"/>
      <c r="E105" s="48" t="s">
        <v>5</v>
      </c>
      <c r="F105" s="48" t="s">
        <v>5</v>
      </c>
      <c r="G105" s="48" t="s">
        <v>5</v>
      </c>
      <c r="H105" s="48" t="s">
        <v>5</v>
      </c>
    </row>
    <row r="106" spans="2:8" ht="26.25" thickBot="1" x14ac:dyDescent="0.25">
      <c r="B106" s="9"/>
      <c r="C106" s="36"/>
      <c r="D106" s="49"/>
      <c r="E106" s="50" t="s">
        <v>65</v>
      </c>
      <c r="F106" s="51" t="s">
        <v>66</v>
      </c>
      <c r="G106" s="51" t="s">
        <v>67</v>
      </c>
      <c r="H106" s="51" t="s">
        <v>68</v>
      </c>
    </row>
    <row r="107" spans="2:8" ht="13.5" thickBot="1" x14ac:dyDescent="0.25">
      <c r="B107" s="10" t="s">
        <v>6</v>
      </c>
      <c r="C107" s="3">
        <f>+C109+C110+C111</f>
        <v>0</v>
      </c>
      <c r="D107" s="3">
        <f t="shared" ref="D107:H107" si="15">+D109+D110+D111</f>
        <v>0</v>
      </c>
      <c r="E107" s="3">
        <f t="shared" si="15"/>
        <v>7618334</v>
      </c>
      <c r="F107" s="3">
        <f t="shared" si="15"/>
        <v>0</v>
      </c>
      <c r="G107" s="3">
        <f t="shared" si="15"/>
        <v>0</v>
      </c>
      <c r="H107" s="3">
        <f t="shared" si="15"/>
        <v>0</v>
      </c>
    </row>
    <row r="108" spans="2:8" ht="13.5" thickBot="1" x14ac:dyDescent="0.25">
      <c r="B108" s="11" t="s">
        <v>7</v>
      </c>
      <c r="C108" s="5"/>
      <c r="D108" s="5"/>
      <c r="E108" s="5"/>
      <c r="F108" s="5"/>
      <c r="G108" s="5"/>
      <c r="H108" s="5"/>
    </row>
    <row r="109" spans="2:8" ht="13.5" thickBot="1" x14ac:dyDescent="0.25">
      <c r="B109" s="12" t="s">
        <v>8</v>
      </c>
      <c r="C109" s="5"/>
      <c r="D109" s="5"/>
      <c r="E109" s="5">
        <v>5317058</v>
      </c>
      <c r="F109" s="5"/>
      <c r="G109" s="5"/>
      <c r="H109" s="5"/>
    </row>
    <row r="110" spans="2:8" ht="13.5" thickBot="1" x14ac:dyDescent="0.25">
      <c r="B110" s="12" t="s">
        <v>9</v>
      </c>
      <c r="C110" s="5"/>
      <c r="D110" s="5"/>
      <c r="E110" s="5">
        <v>2188926</v>
      </c>
      <c r="F110" s="5"/>
      <c r="G110" s="5"/>
      <c r="H110" s="5"/>
    </row>
    <row r="111" spans="2:8" ht="13.5" thickBot="1" x14ac:dyDescent="0.25">
      <c r="B111" s="12" t="s">
        <v>10</v>
      </c>
      <c r="C111" s="5"/>
      <c r="D111" s="5"/>
      <c r="E111" s="5">
        <v>112350</v>
      </c>
      <c r="F111" s="5"/>
      <c r="G111" s="5"/>
      <c r="H111" s="5"/>
    </row>
    <row r="112" spans="2:8" ht="13.5" thickBot="1" x14ac:dyDescent="0.25">
      <c r="B112" s="11"/>
      <c r="C112" s="5"/>
      <c r="D112" s="5"/>
      <c r="E112" s="5"/>
      <c r="F112" s="5"/>
      <c r="G112" s="5"/>
      <c r="H112" s="5"/>
    </row>
    <row r="113" spans="2:8" ht="26.25" thickBot="1" x14ac:dyDescent="0.25">
      <c r="B113" s="10" t="s">
        <v>11</v>
      </c>
      <c r="C113" s="3">
        <f>+SUM(C115:C117)</f>
        <v>0</v>
      </c>
      <c r="D113" s="3">
        <f t="shared" ref="D113:H113" si="16">+SUM(D115:D117)</f>
        <v>0</v>
      </c>
      <c r="E113" s="3">
        <f t="shared" si="16"/>
        <v>0</v>
      </c>
      <c r="F113" s="3">
        <f t="shared" si="16"/>
        <v>0</v>
      </c>
      <c r="G113" s="3">
        <f t="shared" si="16"/>
        <v>0</v>
      </c>
      <c r="H113" s="3">
        <f t="shared" si="16"/>
        <v>0</v>
      </c>
    </row>
    <row r="114" spans="2:8" ht="13.5" thickBot="1" x14ac:dyDescent="0.25">
      <c r="B114" s="11" t="s">
        <v>18</v>
      </c>
      <c r="C114" s="5"/>
      <c r="D114" s="5"/>
      <c r="E114" s="5"/>
      <c r="F114" s="5"/>
      <c r="G114" s="5"/>
      <c r="H114" s="5"/>
    </row>
    <row r="115" spans="2:8" ht="13.5" thickBot="1" x14ac:dyDescent="0.25">
      <c r="B115" s="11" t="s">
        <v>12</v>
      </c>
      <c r="C115" s="5"/>
      <c r="D115" s="5"/>
      <c r="E115" s="5"/>
      <c r="F115" s="5"/>
      <c r="G115" s="5"/>
      <c r="H115" s="5"/>
    </row>
    <row r="116" spans="2:8" ht="13.5" thickBot="1" x14ac:dyDescent="0.25">
      <c r="B116" s="11" t="s">
        <v>12</v>
      </c>
      <c r="C116" s="5"/>
      <c r="D116" s="5"/>
      <c r="E116" s="5"/>
      <c r="F116" s="5"/>
      <c r="G116" s="5"/>
      <c r="H116" s="5"/>
    </row>
    <row r="117" spans="2:8" ht="13.5" thickBot="1" x14ac:dyDescent="0.25">
      <c r="B117" s="11"/>
      <c r="C117" s="5"/>
      <c r="D117" s="5"/>
      <c r="E117" s="5"/>
      <c r="F117" s="5"/>
      <c r="G117" s="5"/>
      <c r="H117" s="5"/>
    </row>
    <row r="118" spans="2:8" ht="13.5" thickBot="1" x14ac:dyDescent="0.25">
      <c r="B118" s="10" t="s">
        <v>13</v>
      </c>
      <c r="C118" s="3">
        <f>+C113+C107</f>
        <v>0</v>
      </c>
      <c r="D118" s="3">
        <f t="shared" ref="D118:H118" si="17">+D113+D107</f>
        <v>0</v>
      </c>
      <c r="E118" s="3">
        <f t="shared" si="17"/>
        <v>7618334</v>
      </c>
      <c r="F118" s="3">
        <f t="shared" si="17"/>
        <v>0</v>
      </c>
      <c r="G118" s="3">
        <f t="shared" si="17"/>
        <v>0</v>
      </c>
      <c r="H118" s="3">
        <f t="shared" si="17"/>
        <v>0</v>
      </c>
    </row>
    <row r="119" spans="2:8" ht="13.5" thickBot="1" x14ac:dyDescent="0.25">
      <c r="B119" s="11"/>
      <c r="C119" s="5"/>
      <c r="D119" s="5"/>
      <c r="E119" s="5"/>
      <c r="F119" s="5"/>
      <c r="G119" s="5"/>
      <c r="H119" s="5"/>
    </row>
    <row r="120" spans="2:8" ht="13.5" thickBot="1" x14ac:dyDescent="0.25">
      <c r="B120" s="11" t="s">
        <v>14</v>
      </c>
      <c r="C120" s="13"/>
      <c r="D120" s="13"/>
      <c r="E120" s="13">
        <v>651</v>
      </c>
      <c r="F120" s="13"/>
      <c r="G120" s="13"/>
      <c r="H120" s="13"/>
    </row>
    <row r="121" spans="2:8" ht="15.75" x14ac:dyDescent="0.2">
      <c r="B121" s="14"/>
    </row>
    <row r="122" spans="2:8" ht="12.75" customHeight="1" x14ac:dyDescent="0.2">
      <c r="B122" s="53" t="s">
        <v>69</v>
      </c>
      <c r="C122" s="54"/>
      <c r="D122" s="54"/>
      <c r="E122" s="54"/>
      <c r="F122" s="54"/>
      <c r="G122" s="54"/>
      <c r="H122" s="54"/>
    </row>
    <row r="123" spans="2:8" ht="13.5" customHeight="1" x14ac:dyDescent="0.2">
      <c r="B123" s="54"/>
      <c r="C123" s="54"/>
      <c r="D123" s="54"/>
      <c r="E123" s="54"/>
      <c r="F123" s="54"/>
      <c r="G123" s="54"/>
      <c r="H123" s="54"/>
    </row>
    <row r="124" spans="2:8" ht="13.5" thickBot="1" x14ac:dyDescent="0.25"/>
    <row r="125" spans="2:8" ht="13.5" thickBot="1" x14ac:dyDescent="0.25">
      <c r="B125" s="41" t="s">
        <v>19</v>
      </c>
      <c r="C125" s="42"/>
      <c r="D125" s="42"/>
      <c r="E125" s="42"/>
      <c r="F125" s="42"/>
      <c r="G125" s="42"/>
      <c r="H125" s="43"/>
    </row>
    <row r="126" spans="2:8" ht="12.75" customHeight="1" x14ac:dyDescent="0.2">
      <c r="B126" s="31" t="s">
        <v>20</v>
      </c>
      <c r="C126" s="34" t="s">
        <v>63</v>
      </c>
      <c r="D126" s="45" t="s">
        <v>64</v>
      </c>
      <c r="E126" s="46" t="s">
        <v>4</v>
      </c>
      <c r="F126" s="46" t="s">
        <v>4</v>
      </c>
      <c r="G126" s="46" t="s">
        <v>4</v>
      </c>
      <c r="H126" s="46" t="s">
        <v>4</v>
      </c>
    </row>
    <row r="127" spans="2:8" x14ac:dyDescent="0.2">
      <c r="B127" s="31" t="s">
        <v>3</v>
      </c>
      <c r="C127" s="35"/>
      <c r="D127" s="47"/>
      <c r="E127" s="48" t="s">
        <v>5</v>
      </c>
      <c r="F127" s="48" t="s">
        <v>5</v>
      </c>
      <c r="G127" s="48" t="s">
        <v>5</v>
      </c>
      <c r="H127" s="48" t="s">
        <v>5</v>
      </c>
    </row>
    <row r="128" spans="2:8" ht="39.75" customHeight="1" thickBot="1" x14ac:dyDescent="0.25">
      <c r="B128" s="9"/>
      <c r="C128" s="36"/>
      <c r="D128" s="49"/>
      <c r="E128" s="50" t="s">
        <v>65</v>
      </c>
      <c r="F128" s="51" t="s">
        <v>66</v>
      </c>
      <c r="G128" s="51" t="s">
        <v>67</v>
      </c>
      <c r="H128" s="51" t="s">
        <v>68</v>
      </c>
    </row>
    <row r="129" spans="2:8" ht="13.5" thickBot="1" x14ac:dyDescent="0.25">
      <c r="B129" s="10" t="s">
        <v>6</v>
      </c>
      <c r="C129" s="3">
        <f>+C131+C132+C133</f>
        <v>0</v>
      </c>
      <c r="D129" s="3">
        <f t="shared" ref="D129:H129" si="18">+D131+D132+D133</f>
        <v>0</v>
      </c>
      <c r="E129" s="3">
        <f t="shared" si="18"/>
        <v>20282334</v>
      </c>
      <c r="F129" s="3">
        <f t="shared" si="18"/>
        <v>0</v>
      </c>
      <c r="G129" s="3">
        <f t="shared" si="18"/>
        <v>0</v>
      </c>
      <c r="H129" s="3">
        <f t="shared" si="18"/>
        <v>0</v>
      </c>
    </row>
    <row r="130" spans="2:8" ht="13.5" thickBot="1" x14ac:dyDescent="0.25">
      <c r="B130" s="11" t="s">
        <v>7</v>
      </c>
      <c r="C130" s="5"/>
      <c r="D130" s="5"/>
      <c r="E130" s="5"/>
      <c r="F130" s="5"/>
      <c r="G130" s="5"/>
      <c r="H130" s="5"/>
    </row>
    <row r="131" spans="2:8" ht="13.5" thickBot="1" x14ac:dyDescent="0.25">
      <c r="B131" s="12" t="s">
        <v>8</v>
      </c>
      <c r="C131" s="5"/>
      <c r="D131" s="5"/>
      <c r="E131" s="5">
        <v>14030918</v>
      </c>
      <c r="F131" s="5"/>
      <c r="G131" s="5"/>
      <c r="H131" s="5"/>
    </row>
    <row r="132" spans="2:8" ht="13.5" thickBot="1" x14ac:dyDescent="0.25">
      <c r="B132" s="12" t="s">
        <v>9</v>
      </c>
      <c r="C132" s="5"/>
      <c r="D132" s="5"/>
      <c r="E132" s="5">
        <v>6064636</v>
      </c>
      <c r="F132" s="5"/>
      <c r="G132" s="5"/>
      <c r="H132" s="5"/>
    </row>
    <row r="133" spans="2:8" ht="13.5" thickBot="1" x14ac:dyDescent="0.25">
      <c r="B133" s="12" t="s">
        <v>10</v>
      </c>
      <c r="C133" s="5"/>
      <c r="D133" s="5"/>
      <c r="E133" s="5">
        <v>186780</v>
      </c>
      <c r="F133" s="5"/>
      <c r="G133" s="5"/>
      <c r="H133" s="5"/>
    </row>
    <row r="134" spans="2:8" ht="13.5" thickBot="1" x14ac:dyDescent="0.25">
      <c r="B134" s="11"/>
      <c r="C134" s="5"/>
      <c r="D134" s="5"/>
      <c r="E134" s="5"/>
      <c r="F134" s="5"/>
      <c r="G134" s="5"/>
      <c r="H134" s="5"/>
    </row>
    <row r="135" spans="2:8" ht="26.25" customHeight="1" thickBot="1" x14ac:dyDescent="0.25">
      <c r="B135" s="10" t="s">
        <v>11</v>
      </c>
      <c r="C135" s="3">
        <f>+SUM(C137:C146)</f>
        <v>0</v>
      </c>
      <c r="D135" s="3">
        <f t="shared" ref="D135:H135" si="19">+SUM(D137:D146)</f>
        <v>0</v>
      </c>
      <c r="E135" s="3">
        <f t="shared" si="19"/>
        <v>178070030</v>
      </c>
      <c r="F135" s="3">
        <f t="shared" si="19"/>
        <v>0</v>
      </c>
      <c r="G135" s="3">
        <f t="shared" si="19"/>
        <v>0</v>
      </c>
      <c r="H135" s="3">
        <f t="shared" si="19"/>
        <v>0</v>
      </c>
    </row>
    <row r="136" spans="2:8" ht="13.5" thickBot="1" x14ac:dyDescent="0.25">
      <c r="B136" s="11" t="s">
        <v>18</v>
      </c>
      <c r="C136" s="5"/>
      <c r="D136" s="5"/>
      <c r="E136" s="5"/>
      <c r="F136" s="5"/>
      <c r="G136" s="5"/>
      <c r="H136" s="5"/>
    </row>
    <row r="137" spans="2:8" ht="13.5" thickBot="1" x14ac:dyDescent="0.25">
      <c r="B137" s="11" t="s">
        <v>58</v>
      </c>
      <c r="C137" s="5"/>
      <c r="D137" s="5"/>
      <c r="E137" s="5">
        <v>269758</v>
      </c>
      <c r="F137" s="5"/>
      <c r="G137" s="5"/>
      <c r="H137" s="5"/>
    </row>
    <row r="138" spans="2:8" ht="51.75" thickBot="1" x14ac:dyDescent="0.25">
      <c r="B138" s="11" t="s">
        <v>43</v>
      </c>
      <c r="C138" s="5"/>
      <c r="D138" s="5"/>
      <c r="E138" s="5">
        <v>49047000</v>
      </c>
      <c r="F138" s="5"/>
      <c r="G138" s="5"/>
      <c r="H138" s="5"/>
    </row>
    <row r="139" spans="2:8" ht="26.25" thickBot="1" x14ac:dyDescent="0.25">
      <c r="B139" s="11" t="s">
        <v>52</v>
      </c>
      <c r="C139" s="5"/>
      <c r="D139" s="5"/>
      <c r="E139" s="5">
        <v>65317871</v>
      </c>
      <c r="F139" s="5"/>
      <c r="G139" s="5"/>
      <c r="H139" s="5"/>
    </row>
    <row r="140" spans="2:8" ht="39" thickBot="1" x14ac:dyDescent="0.25">
      <c r="B140" s="11" t="s">
        <v>46</v>
      </c>
      <c r="C140" s="5"/>
      <c r="D140" s="5"/>
      <c r="E140" s="5">
        <v>8704520</v>
      </c>
      <c r="F140" s="5"/>
      <c r="G140" s="5"/>
      <c r="H140" s="5"/>
    </row>
    <row r="141" spans="2:8" ht="64.5" thickBot="1" x14ac:dyDescent="0.25">
      <c r="B141" s="11" t="s">
        <v>47</v>
      </c>
      <c r="C141" s="5"/>
      <c r="D141" s="5"/>
      <c r="E141" s="5">
        <v>5945100</v>
      </c>
      <c r="F141" s="5"/>
      <c r="G141" s="5"/>
      <c r="H141" s="5"/>
    </row>
    <row r="142" spans="2:8" ht="26.25" thickBot="1" x14ac:dyDescent="0.25">
      <c r="B142" s="11" t="s">
        <v>49</v>
      </c>
      <c r="C142" s="5"/>
      <c r="D142" s="5"/>
      <c r="E142" s="5">
        <v>10354321</v>
      </c>
      <c r="F142" s="5"/>
      <c r="G142" s="5"/>
      <c r="H142" s="5"/>
    </row>
    <row r="143" spans="2:8" ht="51.75" thickBot="1" x14ac:dyDescent="0.25">
      <c r="B143" s="11" t="s">
        <v>50</v>
      </c>
      <c r="C143" s="5"/>
      <c r="D143" s="5"/>
      <c r="E143" s="5">
        <v>10431460</v>
      </c>
      <c r="F143" s="5"/>
      <c r="G143" s="5"/>
      <c r="H143" s="5"/>
    </row>
    <row r="144" spans="2:8" ht="64.5" thickBot="1" x14ac:dyDescent="0.25">
      <c r="B144" s="11" t="s">
        <v>51</v>
      </c>
      <c r="C144" s="5"/>
      <c r="D144" s="5"/>
      <c r="E144" s="5">
        <v>28000000</v>
      </c>
      <c r="F144" s="5"/>
      <c r="G144" s="5"/>
      <c r="H144" s="5"/>
    </row>
    <row r="145" spans="2:8" ht="13.5" thickBot="1" x14ac:dyDescent="0.25">
      <c r="B145" s="11"/>
      <c r="C145" s="5"/>
      <c r="D145" s="5"/>
      <c r="E145" s="5"/>
      <c r="F145" s="5"/>
      <c r="G145" s="5"/>
      <c r="H145" s="5"/>
    </row>
    <row r="146" spans="2:8" ht="13.5" thickBot="1" x14ac:dyDescent="0.25">
      <c r="B146" s="11"/>
      <c r="C146" s="5"/>
      <c r="D146" s="5"/>
      <c r="E146" s="5"/>
      <c r="F146" s="5"/>
      <c r="G146" s="5"/>
      <c r="H146" s="5"/>
    </row>
    <row r="147" spans="2:8" ht="13.5" thickBot="1" x14ac:dyDescent="0.25">
      <c r="B147" s="10" t="s">
        <v>13</v>
      </c>
      <c r="C147" s="3">
        <f>+C135+C129</f>
        <v>0</v>
      </c>
      <c r="D147" s="3">
        <f t="shared" ref="D147:H147" si="20">+D135+D129</f>
        <v>0</v>
      </c>
      <c r="E147" s="3">
        <f t="shared" si="20"/>
        <v>198352364</v>
      </c>
      <c r="F147" s="3">
        <f t="shared" si="20"/>
        <v>0</v>
      </c>
      <c r="G147" s="3">
        <f t="shared" si="20"/>
        <v>0</v>
      </c>
      <c r="H147" s="3">
        <f t="shared" si="20"/>
        <v>0</v>
      </c>
    </row>
    <row r="148" spans="2:8" ht="13.5" thickBot="1" x14ac:dyDescent="0.25">
      <c r="B148" s="11"/>
      <c r="C148" s="29"/>
      <c r="D148" s="29"/>
      <c r="E148" s="29"/>
      <c r="F148" s="29"/>
      <c r="G148" s="29"/>
      <c r="H148" s="29"/>
    </row>
    <row r="149" spans="2:8" ht="13.5" thickBot="1" x14ac:dyDescent="0.25">
      <c r="B149" s="11" t="s">
        <v>14</v>
      </c>
      <c r="C149" s="30"/>
      <c r="D149" s="30"/>
      <c r="E149" s="30">
        <v>1704</v>
      </c>
      <c r="F149" s="30"/>
      <c r="G149" s="30"/>
      <c r="H149" s="30"/>
    </row>
    <row r="150" spans="2:8" ht="15.75" x14ac:dyDescent="0.2">
      <c r="B150" s="14"/>
    </row>
    <row r="156" spans="2:8" ht="15.75" x14ac:dyDescent="0.25">
      <c r="B156" s="18" t="s">
        <v>54</v>
      </c>
      <c r="C156" s="19"/>
      <c r="E156" s="20" t="s">
        <v>55</v>
      </c>
      <c r="F156" s="21"/>
    </row>
    <row r="157" spans="2:8" ht="15.75" x14ac:dyDescent="0.25">
      <c r="B157" s="22" t="s">
        <v>56</v>
      </c>
      <c r="C157" s="23"/>
      <c r="E157" s="20" t="s">
        <v>57</v>
      </c>
      <c r="F157" s="21"/>
    </row>
  </sheetData>
  <mergeCells count="25">
    <mergeCell ref="B3:H3"/>
    <mergeCell ref="B4:H4"/>
    <mergeCell ref="B5:H5"/>
    <mergeCell ref="D7:D9"/>
    <mergeCell ref="B125:H125"/>
    <mergeCell ref="C85:C87"/>
    <mergeCell ref="D85:D87"/>
    <mergeCell ref="B103:H103"/>
    <mergeCell ref="C104:C106"/>
    <mergeCell ref="D104:D106"/>
    <mergeCell ref="D126:D128"/>
    <mergeCell ref="B122:H123"/>
    <mergeCell ref="B6:H6"/>
    <mergeCell ref="C7:C9"/>
    <mergeCell ref="C126:C128"/>
    <mergeCell ref="B26:H26"/>
    <mergeCell ref="C27:C29"/>
    <mergeCell ref="D27:D29"/>
    <mergeCell ref="B46:H46"/>
    <mergeCell ref="C47:C49"/>
    <mergeCell ref="D47:D49"/>
    <mergeCell ref="B65:H65"/>
    <mergeCell ref="C66:C68"/>
    <mergeCell ref="D66:D68"/>
    <mergeCell ref="B84:H84"/>
  </mergeCells>
  <pageMargins left="0.53" right="0.15748031496062992" top="0.41" bottom="0.74803149606299213" header="0.31496062992125984" footer="0.31496062992125984"/>
  <pageSetup paperSize="9" scale="70" orientation="portrait" r:id="rId1"/>
  <rowBreaks count="2" manualBreakCount="2">
    <brk id="63" max="16383" man="1"/>
    <brk id="124" max="16383" man="1"/>
  </rowBreaks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ryD9VeL3c3dfhomlzY7a0XdZd1REZH0nHwSrfgd7xLU=</DigestValue>
    </Reference>
    <Reference Type="http://www.w3.org/2000/09/xmldsig#Object" URI="#idOfficeObject">
      <DigestMethod Algorithm="http://www.w3.org/2001/04/xmlenc#sha256"/>
      <DigestValue>FAouhI2iUNNHWee6HNqvOuB/UzrgsU7lYt1Rjlf9a8M=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3DobUoUt0H8Sm64aAjOpsQC2yl4fnCTtLwj4tgEANsE=</DigestValue>
    </Reference>
  </SignedInfo>
  <SignatureValue>hViqo6HoQQxAGplePoOicwKu8fwn0JalfpGU9mPbnwTb3ezh75GEFCKgQGX683Ha68o5+zek5eH9
ig7E7T8HCWfZNKlX3TgvpV5QU0PA0K87PIftHa0/u+Sbxaf5cD/PH1z78/GMF2j9pMOpzzJWQohU
O069yHfV8C2k+6lZ0mXDkO0STJj6yVzQ/dCph22MqChBXi7Vr67gp/9tHakzeDWl1H1e/2h61+FP
PMZXL7QfQ7h+CgYrn/2c9oM9XP3XgygVGRBNUKvBW5d0ELNap5t7/PRPm9ICyQ4YqoZihVuHH/gl
89974kjZjh05CycOIg7SkEk1M8cHHRW8dFsmvQ==</SignatureValue>
  <KeyInfo>
    <X509Data>
      <X509Certificate>MIIHTzCCBTegAwIBAgIITDBN7f2FYq4wDQYJKoZIhvcNAQELBQAwgYAxJDAiBgNVBAMMG1N0YW1wSVQgR2xvYmFsIFF1YWxpZmllZCBDQTEYMBYGA1UEYQwPTlRSQkctODMxNjQxNzkxMSEwHwYDVQQKDBhJbmZvcm1hdGlvbiBTZXJ2aWNlcyBKU0MxDjAMBgNVBAcMBVNvZmlhMQswCQYDVQQGEwJCRzAeFw0yMjEyMTQxMTA5MDdaFw0yMzEyMTQxMTA5MDdaMIH2MSowKAYJKoZIhvcNAQkBFhttbWluY2hldmFAbXRjLmdvdmVybm1lbnQuYmcxHzAdBgNVBAMMFk1hcml5YSBJbGlldmEgTWluY2hldmExGTAXBgNVBAUTEFBOT0JHLTY1MDkyNDY5MzAxDzANBgNVBCoMBk1hcml5YTERMA8GA1UEBAwITWluY2hldmExGDAWBgNVBGEMD05UUkJHLTAwMDY5NTM4ODExMC8GA1UECgwoTWluaXN0cnkgb2YgVHJhbnNwb3J0IGFuZCBDb21tdW5pY2F0aW9uczEOMAwGA1UEBwwFU29maWExCzAJBgNVBAYTAkJHMIIBIjANBgkqhkiG9w0BAQEFAAOCAQ8AMIIBCgKCAQEAvOCO5JZQaUIcvYF7t1xalNKO7oel0M2u1xIAiP2Ctb3Fl4UjCR08gXiVwsaKa+dGsbs4qHPqoeBgduUlUqoXIxzf6KjS3SgXSakgpqcCCdp/8B5KPAy9oMDc5eMfi7tHOuJJwR0D44UJzbCO2EZxXSC18ObHhkdDDo/MxCQvWA7A9/7k6f3TX+IrxgU+y1zii24a50vgvayb3FvdgAWGPY0d9K+OHryQxl7P7L8Ara7e8BhtlcnNLHEXWGP1zCYFS6ubmaX8fA6+b1WB9MYv0jzDyntStsSCH+xJigRgVOjsgCMqUO08NR8RpGheT7wdQXxF2tQx+jBUtLFJSBDzEQIDAQABo4ICUzCCAk8wgYAGCCsGAQUFBwEBBHQwcjBKBggrBgEFBQcwAoY+aHR0cDovL3d3dy5zdGFtcGl0Lm9yZy9yZXBvc2l0b3J5L3N0YW1waXRfZ2xvYmFsX3F1YWxpZmllZC5jcnQwJAYIKwYBBQUHMAGGGGh0dHA6Ly9vY3NwLnN0YW1waXQub3JnLzAdBgNVHQ4EFgQU73W2oZTBxs+FM2xE+xdm7r9qyeYwDAYDVR0TAQH/BAIwADAfBgNVHSMEGDAWgBTG3G6WQRHWHzL/Eb22USrk6RFDUDCBiAYIKwYBBQUHAQMEfDB6MBUGCCsGAQUFBwsCMAkGBwQAi+xJAQEwCAYGBACORgEBMAgGBgQAjkYBBDATBgYEAI5GAQYwCQYHBACORgEGATA4BgYEAI5GAQUwLjAsFiZodHRwczovL3d3dy5zdGFtcGl0Lm9yZy9wZHMvcGRzX2VuLnBkZhMCZW4wYAYDVR0gBFkwVzAJBgcEAIvsQAECMAgGBgQAizABATBABgsrBgEEAdgaAQIBAjAxMC8GCCsGAQUFBwIBFiNodHRwczovL3d3dy5zdGFtcGl0Lm9yZy9yZXBvc2l0b3J5LzBIBgNVHR8EQTA/MD2gO6A5hjdodHRwOi8vd3d3LnN0YW1waXQub3JnL2NybC9zdGFtcGl0X2dsb2JhbF9xdWFsaWZpZWQuY3JsMA4GA1UdDwEB/wQEAwIF4DA1BgNVHSUELjAsBggrBgEFBQcDAgYIKwYBBQUHAwQGCisGAQQBgjcUAgIGCisGAQQBgjcKAwwwDQYJKoZIhvcNAQELBQADggIBAEvvl2EChMVUpdWSZ0ctVoPbRatcvD2PIsaRuEygqwJMcV/etnFZR2f1K6591AZiHdiEcaBVSoL57tZYQqCcG/8lRuErcDy5zM7JqAdJHjaQME6KvGd2++kD/zfI4a3978BavQHDxfgsYBNoEee6GqkXhV17lH9W81C3g843H684NyIQOVDYrf59G9EvrlJYhmH51VUnJpEPH6OoFwmmpcKhU+pByEGO67xR/43bGwWwFtpIyeHWiPh+Y8jDkfdcugcTry3/LkpDh9xCbGWxYE3vhc1Rod4zWFA9QhRjQO2Hw9AKk3kO2Te6cqr1l8faRTQMH+6CpBcJrtsjonBq42Wv8ziACL1MQfr9DamU85hcwxV2e9apVt8cXQzkdrd8Fm6i0PnN4yvTSA6T/yh899T8M0irhXhQmxeCNW+MwtxOOCN3KbOy46sOuOgU3iPJdT8DjUxzABblvUpe4sARu8uhZRaDaxwLDlAGtmE4DfbYOoRpwRsERC+LDpavV3aT+zgZnvyX565P8+22QXYdqlHtS9IpwXKLik9zHNndPl9jmsZiMXlTsPRKjT46Hg1/KT6JG2A2aO1MftEzrJpVVmjno9SfRiZ2ETisMNV+vqKTQmOmq3wuRoyLE/bveaq9UxBY98HQsI9n77w6qvFHArwBoXjIMaQs4C3eDGCYaAjt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vvsM58qzs+Qvvj9KGvAvpuE6byaWYl4UthLplyBKcQQ=</DigestValue>
      </Reference>
      <Reference URI="/xl/calcChain.xml?ContentType=application/vnd.openxmlformats-officedocument.spreadsheetml.calcChain+xml">
        <DigestMethod Algorithm="http://www.w3.org/2001/04/xmlenc#sha256"/>
        <DigestValue>tLnBl5iP7TLkoJWseaygXkTQTQKluUd12Pw/dg9vYeM=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FXK3MdPJ7UKw4741T3wjSpYdZ5mx/D1o975qn3fYUn8=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nMMVolFG4dkAStiOsmGFAiT5i/5FZFVkvtiyBu5YmZk=</DigestValue>
      </Reference>
      <Reference URI="/xl/sharedStrings.xml?ContentType=application/vnd.openxmlformats-officedocument.spreadsheetml.sharedStrings+xml">
        <DigestMethod Algorithm="http://www.w3.org/2001/04/xmlenc#sha256"/>
        <DigestValue>dzogNLwUPeOS3L87DtVQm8RyVWNevjvzlqOA0AaHw2U=</DigestValue>
      </Reference>
      <Reference URI="/xl/styles.xml?ContentType=application/vnd.openxmlformats-officedocument.spreadsheetml.styles+xml">
        <DigestMethod Algorithm="http://www.w3.org/2001/04/xmlenc#sha256"/>
        <DigestValue>MpKcnnKUiCr2mo2WCgfaLNeCMXo5gtLWrJ018Ydhhjo=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wJHOQyHhDmwi4IhDWEcwBi+JlqKh5xKLt3xgg19jNnU=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sheet1.xml?ContentType=application/vnd.openxmlformats-officedocument.spreadsheetml.worksheet+xml">
        <DigestMethod Algorithm="http://www.w3.org/2001/04/xmlenc#sha256"/>
        <DigestValue>h702sPJP2jfygck9XPYe3174ycFm1N5WTJo8gdaRzXw=</DigestValue>
      </Reference>
      <Reference URI="/xl/worksheets/sheet2.xml?ContentType=application/vnd.openxmlformats-officedocument.spreadsheetml.worksheet+xml">
        <DigestMethod Algorithm="http://www.w3.org/2001/04/xmlenc#sha256"/>
        <DigestValue>JnDP/vjV6jqidHcsn1BPiuvxcRivbta47w6le6OUHCs=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2023-04-27T07:43:00Z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2023-04-27T07:43:00Z</xd:SigningTime>
          <xd:SigningCertificate>
            <xd:Cert>
              <xd:CertDigest>
                <DigestMethod Algorithm="http://www.w3.org/2001/04/xmlenc#sha256"/>
                <DigestValue>SX90JnvbLU+XIQGzbY6PW65CwXLNP/wGH7+3qa9UoZs=</DigestValue>
              </xd:CertDigest>
              <xd:IssuerSerial>
                <X509IssuerName>C=BG, L=Sofia, O=Information Services JSC, OID.2.5.4.97=NTRBG-831641791, CN=StampIT Global Qualified CA</X509IssuerName>
                <X509SerialNumber>5489973630320599726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политики+програми</vt:lpstr>
      <vt:lpstr>Програми</vt:lpstr>
      <vt:lpstr>Програми!Print_Area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Maria Mincheva</cp:lastModifiedBy>
  <cp:lastPrinted>2023-04-26T12:10:53Z</cp:lastPrinted>
  <dcterms:created xsi:type="dcterms:W3CDTF">2016-04-01T09:51:31Z</dcterms:created>
  <dcterms:modified xsi:type="dcterms:W3CDTF">2023-04-26T12:10:54Z</dcterms:modified>
</cp:coreProperties>
</file>