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F88" i="1" s="1"/>
  <c r="H88" i="1"/>
  <c r="G88" i="1"/>
  <c r="E88" i="1"/>
  <c r="E86" i="1" s="1"/>
  <c r="J87" i="1"/>
  <c r="I87" i="1"/>
  <c r="H87" i="1"/>
  <c r="G87" i="1"/>
  <c r="F87" i="1" s="1"/>
  <c r="F86" i="1" s="1"/>
  <c r="E87" i="1"/>
  <c r="M86" i="1"/>
  <c r="L86" i="1"/>
  <c r="K86" i="1"/>
  <c r="H86" i="1"/>
  <c r="J85" i="1"/>
  <c r="I85" i="1"/>
  <c r="H85" i="1"/>
  <c r="G85" i="1"/>
  <c r="F85" i="1"/>
  <c r="E85" i="1"/>
  <c r="J84" i="1"/>
  <c r="I84" i="1"/>
  <c r="H84" i="1"/>
  <c r="F84" i="1" s="1"/>
  <c r="G84" i="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F71" i="1" s="1"/>
  <c r="I71" i="1"/>
  <c r="H71" i="1"/>
  <c r="G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F56"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I39" i="1" s="1"/>
  <c r="I38" i="1" s="1"/>
  <c r="H40" i="1"/>
  <c r="H39" i="1" s="1"/>
  <c r="H38" i="1" s="1"/>
  <c r="G40" i="1"/>
  <c r="F40"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I22" i="1" s="1"/>
  <c r="H23" i="1"/>
  <c r="G23" i="1"/>
  <c r="E23" i="1"/>
  <c r="M22" i="1"/>
  <c r="M64" i="1" s="1"/>
  <c r="M65" i="1" s="1"/>
  <c r="L22" i="1"/>
  <c r="L64" i="1" s="1"/>
  <c r="L65" i="1" s="1"/>
  <c r="K22" i="1"/>
  <c r="K64" i="1" s="1"/>
  <c r="K65" i="1" s="1"/>
  <c r="J22" i="1"/>
  <c r="F15" i="1"/>
  <c r="E15" i="1"/>
  <c r="F13" i="1"/>
  <c r="E13" i="1"/>
  <c r="B13" i="1"/>
  <c r="I11" i="1"/>
  <c r="F11" i="1"/>
  <c r="B11" i="1"/>
  <c r="B8" i="1"/>
  <c r="J64" i="1" l="1"/>
  <c r="E22" i="1"/>
  <c r="E64" i="1" s="1"/>
  <c r="E66" i="1"/>
  <c r="H64" i="1"/>
  <c r="F39" i="1"/>
  <c r="F38" i="1" s="1"/>
  <c r="F77" i="1"/>
  <c r="F23" i="1"/>
  <c r="G25" i="1"/>
  <c r="G22" i="1" s="1"/>
  <c r="G64" i="1" s="1"/>
  <c r="F26" i="1"/>
  <c r="F25" i="1" s="1"/>
  <c r="I56" i="1"/>
  <c r="I64" i="1" s="1"/>
  <c r="J68" i="1"/>
  <c r="J66" i="1" s="1"/>
  <c r="I77" i="1"/>
  <c r="I66" i="1" s="1"/>
  <c r="I86" i="1"/>
  <c r="G68" i="1"/>
  <c r="F69" i="1"/>
  <c r="F68" i="1" s="1"/>
  <c r="G56" i="1"/>
  <c r="G77" i="1"/>
  <c r="G86" i="1"/>
  <c r="I105" i="1" l="1"/>
  <c r="I65" i="1"/>
  <c r="H65" i="1"/>
  <c r="H105" i="1"/>
  <c r="G66" i="1"/>
  <c r="G65" i="1"/>
  <c r="G105" i="1"/>
  <c r="E105" i="1"/>
  <c r="E65" i="1"/>
  <c r="F66" i="1"/>
  <c r="F22" i="1"/>
  <c r="F64" i="1" s="1"/>
  <c r="J105" i="1"/>
  <c r="J65" i="1"/>
  <c r="F65" i="1" l="1"/>
  <c r="F105" i="1"/>
  <c r="B105" i="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<sst xmlns="http://schemas.openxmlformats.org/spreadsheetml/2006/main" count="247" uniqueCount="175">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</sst>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april/B1_2025_04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45777</v>
          </cell>
        </row>
        <row r="12">
          <cell r="B12" t="str">
            <v>Министерство на транспорта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-7129</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32335133</v>
          </cell>
          <cell r="G140">
            <v>0</v>
          </cell>
          <cell r="H140">
            <v>0</v>
          </cell>
          <cell r="I140">
            <v>0</v>
          </cell>
          <cell r="J140">
            <v>47092126</v>
          </cell>
        </row>
        <row r="149">
          <cell r="E149">
            <v>0</v>
          </cell>
          <cell r="G149">
            <v>0</v>
          </cell>
          <cell r="H149">
            <v>0</v>
          </cell>
          <cell r="I149">
            <v>0</v>
          </cell>
          <cell r="J149">
            <v>0</v>
          </cell>
        </row>
        <row r="158">
          <cell r="E158">
            <v>0</v>
          </cell>
          <cell r="G158">
            <v>0</v>
          </cell>
          <cell r="H158">
            <v>0</v>
          </cell>
          <cell r="I158">
            <v>0</v>
          </cell>
          <cell r="J158">
            <v>0</v>
          </cell>
        </row>
        <row r="187">
          <cell r="E187">
            <v>187340</v>
          </cell>
          <cell r="G187">
            <v>0</v>
          </cell>
          <cell r="H187">
            <v>0</v>
          </cell>
          <cell r="I187">
            <v>0</v>
          </cell>
          <cell r="J187">
            <v>65682</v>
          </cell>
        </row>
        <row r="190">
          <cell r="E190">
            <v>29850</v>
          </cell>
          <cell r="G190">
            <v>0</v>
          </cell>
          <cell r="H190">
            <v>0</v>
          </cell>
          <cell r="I190">
            <v>0</v>
          </cell>
          <cell r="J190">
            <v>17910</v>
          </cell>
        </row>
        <row r="196">
          <cell r="E196">
            <v>57175</v>
          </cell>
          <cell r="G196">
            <v>0</v>
          </cell>
          <cell r="H196">
            <v>0</v>
          </cell>
          <cell r="I196">
            <v>0</v>
          </cell>
          <cell r="J196">
            <v>20464</v>
          </cell>
        </row>
        <row r="204">
          <cell r="E204">
            <v>0</v>
          </cell>
          <cell r="G204">
            <v>0</v>
          </cell>
          <cell r="H204">
            <v>0</v>
          </cell>
          <cell r="I204">
            <v>0</v>
          </cell>
          <cell r="J204">
            <v>0</v>
          </cell>
        </row>
        <row r="205">
          <cell r="E205">
            <v>1085806</v>
          </cell>
          <cell r="G205">
            <v>0</v>
          </cell>
          <cell r="H205">
            <v>0</v>
          </cell>
          <cell r="I205">
            <v>0</v>
          </cell>
          <cell r="J205">
            <v>103573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49049774</v>
          </cell>
          <cell r="G279">
            <v>0</v>
          </cell>
          <cell r="H279">
            <v>0</v>
          </cell>
          <cell r="I279">
            <v>0</v>
          </cell>
          <cell r="J279">
            <v>0</v>
          </cell>
        </row>
        <row r="287">
          <cell r="E287">
            <v>70000</v>
          </cell>
          <cell r="G287">
            <v>0</v>
          </cell>
          <cell r="H287">
            <v>0</v>
          </cell>
          <cell r="I287">
            <v>0</v>
          </cell>
          <cell r="J287">
            <v>0</v>
          </cell>
        </row>
        <row r="290">
          <cell r="E290">
            <v>0</v>
          </cell>
          <cell r="G290">
            <v>0</v>
          </cell>
          <cell r="H290">
            <v>0</v>
          </cell>
          <cell r="I290">
            <v>0</v>
          </cell>
          <cell r="J290">
            <v>0</v>
          </cell>
        </row>
        <row r="291">
          <cell r="E291">
            <v>4309900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20263700</v>
          </cell>
          <cell r="G399">
            <v>0</v>
          </cell>
          <cell r="H399">
            <v>0</v>
          </cell>
          <cell r="I399">
            <v>0</v>
          </cell>
          <cell r="J399">
            <v>-25969</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2191012</v>
          </cell>
          <cell r="G527">
            <v>0</v>
          </cell>
          <cell r="H527">
            <v>0</v>
          </cell>
          <cell r="I527">
            <v>0</v>
          </cell>
          <cell r="J527">
            <v>-46861192</v>
          </cell>
        </row>
        <row r="534">
          <cell r="E534">
            <v>0</v>
          </cell>
          <cell r="G534">
            <v>0</v>
          </cell>
          <cell r="H534">
            <v>0</v>
          </cell>
          <cell r="I534">
            <v>0</v>
          </cell>
          <cell r="J534">
            <v>9793</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45786</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H11" sqref="H1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45777</v>
      </c>
      <c r="G11" s="25" t="s">
        <v>1</v>
      </c>
      <c r="H11" s="26"/>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32335133</v>
      </c>
      <c r="F22" s="110">
        <f t="shared" si="0"/>
        <v>47084997</v>
      </c>
      <c r="G22" s="111">
        <f t="shared" si="0"/>
        <v>0</v>
      </c>
      <c r="H22" s="112">
        <f t="shared" si="0"/>
        <v>0</v>
      </c>
      <c r="I22" s="112">
        <f t="shared" si="0"/>
        <v>0</v>
      </c>
      <c r="J22" s="113">
        <f t="shared" si="0"/>
        <v>47084997</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-7129</v>
      </c>
      <c r="G25" s="136">
        <f t="shared" ref="G25:M25" si="2">+G26+G30+G31+G32+G33</f>
        <v>0</v>
      </c>
      <c r="H25" s="137">
        <f>+H26+H30+H31+H32+H33</f>
        <v>0</v>
      </c>
      <c r="I25" s="137">
        <f>+I26+I30+I31+I32+I33</f>
        <v>0</v>
      </c>
      <c r="J25" s="138">
        <f>+J26+J30+J31+J32+J33</f>
        <v>-7129</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-7129</v>
      </c>
      <c r="G32" s="177">
        <f>[1]OTCHET!G110+[1]OTCHET!G119+[1]OTCHET!G135+[1]OTCHET!G136</f>
        <v>0</v>
      </c>
      <c r="H32" s="178">
        <f>[1]OTCHET!H110+[1]OTCHET!H119+[1]OTCHET!H135+[1]OTCHET!H136</f>
        <v>0</v>
      </c>
      <c r="I32" s="178">
        <f>[1]OTCHET!I110+[1]OTCHET!I119+[1]OTCHET!I135+[1]OTCHET!I136</f>
        <v>0</v>
      </c>
      <c r="J32" s="179">
        <f>[1]OTCHET!J110+[1]OTCHET!J119+[1]OTCHET!J135+[1]OTCHET!J136</f>
        <v>-7129</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32335133</v>
      </c>
      <c r="F37" s="207">
        <f t="shared" si="1"/>
        <v>47092126</v>
      </c>
      <c r="G37" s="208">
        <f>[1]OTCHET!G140+[1]OTCHET!G149+[1]OTCHET!G158</f>
        <v>0</v>
      </c>
      <c r="H37" s="209">
        <f>[1]OTCHET!H140+[1]OTCHET!H149+[1]OTCHET!H158</f>
        <v>0</v>
      </c>
      <c r="I37" s="209">
        <f>[1]OTCHET!I140+[1]OTCHET!I149+[1]OTCHET!I158</f>
        <v>0</v>
      </c>
      <c r="J37" s="210">
        <f>[1]OTCHET!J140+[1]OTCHET!J149+[1]OTCHET!J158</f>
        <v>47092126</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54789845</v>
      </c>
      <c r="F38" s="217">
        <f t="shared" si="3"/>
        <v>207629</v>
      </c>
      <c r="G38" s="218">
        <f t="shared" si="3"/>
        <v>0</v>
      </c>
      <c r="H38" s="219">
        <f t="shared" si="3"/>
        <v>0</v>
      </c>
      <c r="I38" s="219">
        <f t="shared" si="3"/>
        <v>0</v>
      </c>
      <c r="J38" s="220">
        <f t="shared" si="3"/>
        <v>207629</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274365</v>
      </c>
      <c r="F39" s="229">
        <f t="shared" si="4"/>
        <v>104056</v>
      </c>
      <c r="G39" s="230">
        <f t="shared" si="4"/>
        <v>0</v>
      </c>
      <c r="H39" s="231">
        <f t="shared" si="4"/>
        <v>0</v>
      </c>
      <c r="I39" s="231">
        <f t="shared" si="4"/>
        <v>0</v>
      </c>
      <c r="J39" s="232">
        <f t="shared" si="4"/>
        <v>104056</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187340</v>
      </c>
      <c r="F40" s="237">
        <f t="shared" si="1"/>
        <v>65682</v>
      </c>
      <c r="G40" s="238">
        <f>[1]OTCHET!G187</f>
        <v>0</v>
      </c>
      <c r="H40" s="239">
        <f>[1]OTCHET!H187</f>
        <v>0</v>
      </c>
      <c r="I40" s="239">
        <f>[1]OTCHET!I187</f>
        <v>0</v>
      </c>
      <c r="J40" s="240">
        <f>[1]OTCHET!J187</f>
        <v>65682</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29850</v>
      </c>
      <c r="F41" s="245">
        <f t="shared" si="1"/>
        <v>17910</v>
      </c>
      <c r="G41" s="246">
        <f>[1]OTCHET!G190</f>
        <v>0</v>
      </c>
      <c r="H41" s="247">
        <f>[1]OTCHET!H190</f>
        <v>0</v>
      </c>
      <c r="I41" s="247">
        <f>[1]OTCHET!I190</f>
        <v>0</v>
      </c>
      <c r="J41" s="248">
        <f>[1]OTCHET!J190</f>
        <v>17910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57175</v>
      </c>
      <c r="F42" s="252">
        <f t="shared" si="1"/>
        <v>20464</v>
      </c>
      <c r="G42" s="253">
        <f>+[1]OTCHET!G196+[1]OTCHET!G204</f>
        <v>0</v>
      </c>
      <c r="H42" s="254">
        <f>+[1]OTCHET!H196+[1]OTCHET!H204</f>
        <v>0</v>
      </c>
      <c r="I42" s="254">
        <f>+[1]OTCHET!I196+[1]OTCHET!I204</f>
        <v>0</v>
      </c>
      <c r="J42" s="255">
        <f>+[1]OTCHET!J196+[1]OTCHET!J204</f>
        <v>20464</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1085806</v>
      </c>
      <c r="F43" s="258">
        <f t="shared" si="1"/>
        <v>103573</v>
      </c>
      <c r="G43" s="259">
        <f>+[1]OTCHET!G205+[1]OTCHET!G223+[1]OTCHET!G274</f>
        <v>0</v>
      </c>
      <c r="H43" s="260">
        <f>+[1]OTCHET!H205+[1]OTCHET!H223+[1]OTCHET!H274</f>
        <v>0</v>
      </c>
      <c r="I43" s="260">
        <f>+[1]OTCHET!I205+[1]OTCHET!I223+[1]OTCHET!I274</f>
        <v>0</v>
      </c>
      <c r="J43" s="261">
        <f>+[1]OTCHET!J205+[1]OTCHET!J223+[1]OTCHET!J274</f>
        <v>103573</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49119774</v>
      </c>
      <c r="F49" s="176">
        <f t="shared" si="1"/>
        <v>0</v>
      </c>
      <c r="G49" s="177">
        <f>[1]OTCHET!G278+[1]OTCHET!G279+[1]OTCHET!G287+[1]OTCHET!G290</f>
        <v>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4309900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20263700</v>
      </c>
      <c r="F56" s="301">
        <f t="shared" si="5"/>
        <v>-25969</v>
      </c>
      <c r="G56" s="302">
        <f t="shared" si="5"/>
        <v>0</v>
      </c>
      <c r="H56" s="303">
        <f t="shared" si="5"/>
        <v>0</v>
      </c>
      <c r="I56" s="304">
        <f t="shared" si="5"/>
        <v>0</v>
      </c>
      <c r="J56" s="305">
        <f t="shared" si="5"/>
        <v>-25969</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20263700</v>
      </c>
      <c r="F58" s="312">
        <f t="shared" si="1"/>
        <v>-25969</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-25969</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-2191012</v>
      </c>
      <c r="F64" s="344">
        <f t="shared" si="6"/>
        <v>46851399</v>
      </c>
      <c r="G64" s="345">
        <f t="shared" si="6"/>
        <v>0</v>
      </c>
      <c r="H64" s="346">
        <f t="shared" si="6"/>
        <v>0</v>
      </c>
      <c r="I64" s="346">
        <f t="shared" si="6"/>
        <v>0</v>
      </c>
      <c r="J64" s="347">
        <f t="shared" si="6"/>
        <v>46851399</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2191012</v>
      </c>
      <c r="F66" s="356">
        <f>SUM(+F68+F76+F77+F84+F85+F86+F89+F90+F91+F92+F93+F94+F95)</f>
        <v>-46851399</v>
      </c>
      <c r="G66" s="357">
        <f t="shared" ref="G66:L66" si="8">SUM(+G68+G76+G77+G84+G85+G86+G89+G90+G91+G92+G93+G94+G95)</f>
        <v>0</v>
      </c>
      <c r="H66" s="358">
        <f>SUM(+H68+H76+H77+H84+H85+H86+H89+H90+H91+H92+H93+H94+H95)</f>
        <v>0</v>
      </c>
      <c r="I66" s="358">
        <f>SUM(+I68+I76+I77+I84+I85+I86+I89+I90+I91+I92+I93+I94+I95)</f>
        <v>0</v>
      </c>
      <c r="J66" s="359">
        <f>SUM(+J68+J76+J77+J84+J85+J86+J89+J90+J91+J92+J93+J94+J95)</f>
        <v>-46851399</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2191012</v>
      </c>
      <c r="F86" s="317">
        <f>+F87+F88</f>
        <v>-46861192</v>
      </c>
      <c r="G86" s="318">
        <f t="shared" ref="G86:M86" si="11">+G87+G88</f>
        <v>0</v>
      </c>
      <c r="H86" s="319">
        <f>+H87+H88</f>
        <v>0</v>
      </c>
      <c r="I86" s="319">
        <f>+I87+I88</f>
        <v>0</v>
      </c>
      <c r="J86" s="320">
        <f>+J87+J88</f>
        <v>-46861192</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2191012</v>
      </c>
      <c r="F88" s="390">
        <f t="shared" si="1"/>
        <v>-46861192</v>
      </c>
      <c r="G88" s="391">
        <f>+[1]OTCHET!G524+[1]OTCHET!G527+[1]OTCHET!G547</f>
        <v>0</v>
      </c>
      <c r="H88" s="392">
        <f>+[1]OTCHET!H524+[1]OTCHET!H527+[1]OTCHET!H547</f>
        <v>0</v>
      </c>
      <c r="I88" s="392">
        <f>+[1]OTCHET!I524+[1]OTCHET!I527+[1]OTCHET!I547</f>
        <v>0</v>
      </c>
      <c r="J88" s="393">
        <f>+[1]OTCHET!J524+[1]OTCHET!J527+[1]OTCHET!J547</f>
        <v>-46861192</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9793</v>
      </c>
      <c r="G89" s="308">
        <f>[1]OTCHET!G534</f>
        <v>0</v>
      </c>
      <c r="H89" s="309">
        <f>[1]OTCHET!H534</f>
        <v>0</v>
      </c>
      <c r="I89" s="309">
        <f>[1]OTCHET!I534</f>
        <v>0</v>
      </c>
      <c r="J89" s="310">
        <f>[1]OTCHET!J534</f>
        <v>9793</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0</v>
      </c>
      <c r="G90" s="313">
        <f>+[1]OTCHET!G570+[1]OTCHET!G571+[1]OTCHET!G572+[1]OTCHET!G573+[1]OTCHET!G574+[1]OTCHET!G575</f>
        <v>0</v>
      </c>
      <c r="H90" s="314">
        <f>+[1]OTCHET!H570+[1]OTCHET!H571+[1]OTCHET!H572+[1]OTCHET!H573+[1]OTCHET!H574+[1]OTCHET!H575</f>
        <v>0</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0</v>
      </c>
      <c r="G91" s="177">
        <f>+[1]OTCHET!G576+[1]OTCHET!G577+[1]OTCHET!G578+[1]OTCHET!G579+[1]OTCHET!G580+[1]OTCHET!G581+[1]OTCHET!G582</f>
        <v>0</v>
      </c>
      <c r="H91" s="178">
        <f>+[1]OTCHET!H576+[1]OTCHET!H577+[1]OTCHET!H578+[1]OTCHET!H579+[1]OTCHET!H580+[1]OTCHET!H581+[1]OTCHET!H582</f>
        <v>0</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f>+[1]OTCHET!B608</f>
        <v>45786</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2025-05-14T14:03:16Z</dcterms:modified>
</cp:coreProperties>
</file>