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c r="E96" i="1"/>
  <c r="J95" i="1"/>
  <c r="I95" i="1"/>
  <c r="H95" i="1"/>
  <c r="F95" i="1" s="1"/>
  <c r="G95" i="1"/>
  <c r="E95" i="1"/>
  <c r="J94" i="1"/>
  <c r="I94" i="1"/>
  <c r="H94" i="1"/>
  <c r="G94" i="1"/>
  <c r="F94" i="1"/>
  <c r="E94" i="1"/>
  <c r="J93" i="1"/>
  <c r="I93" i="1"/>
  <c r="H93" i="1"/>
  <c r="F93" i="1" s="1"/>
  <c r="G93" i="1"/>
  <c r="E93" i="1"/>
  <c r="J92" i="1"/>
  <c r="I92" i="1"/>
  <c r="H92" i="1"/>
  <c r="G92" i="1"/>
  <c r="F92" i="1"/>
  <c r="E92" i="1"/>
  <c r="J91" i="1"/>
  <c r="I91" i="1"/>
  <c r="H91" i="1"/>
  <c r="F91" i="1" s="1"/>
  <c r="G91" i="1"/>
  <c r="E91" i="1"/>
  <c r="J90" i="1"/>
  <c r="I90" i="1"/>
  <c r="H90" i="1"/>
  <c r="G90" i="1"/>
  <c r="F90" i="1"/>
  <c r="E90" i="1"/>
  <c r="J89" i="1"/>
  <c r="I89" i="1"/>
  <c r="H89" i="1"/>
  <c r="F89" i="1" s="1"/>
  <c r="G89" i="1"/>
  <c r="E89" i="1"/>
  <c r="J88" i="1"/>
  <c r="J86" i="1" s="1"/>
  <c r="I88" i="1"/>
  <c r="H88" i="1"/>
  <c r="G88" i="1"/>
  <c r="F88" i="1"/>
  <c r="E88" i="1"/>
  <c r="J87" i="1"/>
  <c r="I87" i="1"/>
  <c r="H87" i="1"/>
  <c r="F87" i="1" s="1"/>
  <c r="F86" i="1" s="1"/>
  <c r="G87" i="1"/>
  <c r="E87" i="1"/>
  <c r="M86" i="1"/>
  <c r="L86" i="1"/>
  <c r="K86" i="1"/>
  <c r="I86" i="1"/>
  <c r="G86" i="1"/>
  <c r="E86" i="1"/>
  <c r="J85" i="1"/>
  <c r="I85" i="1"/>
  <c r="H85" i="1"/>
  <c r="G85" i="1"/>
  <c r="F85" i="1" s="1"/>
  <c r="E85" i="1"/>
  <c r="J84" i="1"/>
  <c r="I84" i="1"/>
  <c r="H84" i="1"/>
  <c r="G84" i="1"/>
  <c r="F84" i="1" s="1"/>
  <c r="E84" i="1"/>
  <c r="J83" i="1"/>
  <c r="I83" i="1"/>
  <c r="H83" i="1"/>
  <c r="G83" i="1"/>
  <c r="G77" i="1" s="1"/>
  <c r="E83" i="1"/>
  <c r="J82" i="1"/>
  <c r="I82" i="1"/>
  <c r="F82" i="1" s="1"/>
  <c r="H82" i="1"/>
  <c r="G82" i="1"/>
  <c r="E82" i="1"/>
  <c r="F81" i="1"/>
  <c r="J80" i="1"/>
  <c r="I80" i="1"/>
  <c r="H80" i="1"/>
  <c r="G80" i="1"/>
  <c r="F80" i="1" s="1"/>
  <c r="E80" i="1"/>
  <c r="J79" i="1"/>
  <c r="J77" i="1" s="1"/>
  <c r="I79" i="1"/>
  <c r="H79" i="1"/>
  <c r="G79" i="1"/>
  <c r="F79" i="1"/>
  <c r="E79" i="1"/>
  <c r="J78" i="1"/>
  <c r="I78" i="1"/>
  <c r="H78" i="1"/>
  <c r="H77" i="1" s="1"/>
  <c r="G78" i="1"/>
  <c r="F78" i="1" s="1"/>
  <c r="E78" i="1"/>
  <c r="M77" i="1"/>
  <c r="L77" i="1"/>
  <c r="K77" i="1"/>
  <c r="I77" i="1"/>
  <c r="E77" i="1"/>
  <c r="M76" i="1"/>
  <c r="L76" i="1"/>
  <c r="K76" i="1"/>
  <c r="J76" i="1"/>
  <c r="I76" i="1"/>
  <c r="H76" i="1"/>
  <c r="G76" i="1"/>
  <c r="F76" i="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F71" i="1" s="1"/>
  <c r="E71" i="1"/>
  <c r="M70" i="1"/>
  <c r="L70" i="1"/>
  <c r="K70" i="1"/>
  <c r="J70" i="1"/>
  <c r="F70" i="1" s="1"/>
  <c r="I70" i="1"/>
  <c r="I68" i="1" s="1"/>
  <c r="I66" i="1" s="1"/>
  <c r="H70" i="1"/>
  <c r="G70" i="1"/>
  <c r="E70" i="1"/>
  <c r="E68" i="1" s="1"/>
  <c r="E66" i="1" s="1"/>
  <c r="M69" i="1"/>
  <c r="L69" i="1"/>
  <c r="K69" i="1"/>
  <c r="K68" i="1" s="1"/>
  <c r="K66" i="1" s="1"/>
  <c r="J69" i="1"/>
  <c r="J68" i="1" s="1"/>
  <c r="J66" i="1" s="1"/>
  <c r="I69" i="1"/>
  <c r="H69" i="1"/>
  <c r="G69" i="1"/>
  <c r="F69" i="1" s="1"/>
  <c r="E69" i="1"/>
  <c r="M68" i="1"/>
  <c r="L68" i="1"/>
  <c r="L66" i="1" s="1"/>
  <c r="H68" i="1"/>
  <c r="F67" i="1"/>
  <c r="M66" i="1"/>
  <c r="J63" i="1"/>
  <c r="I63" i="1"/>
  <c r="H63" i="1"/>
  <c r="G63" i="1"/>
  <c r="F63" i="1" s="1"/>
  <c r="E63" i="1"/>
  <c r="J62" i="1"/>
  <c r="I62" i="1"/>
  <c r="H62" i="1"/>
  <c r="F62" i="1" s="1"/>
  <c r="G62" i="1"/>
  <c r="E62" i="1"/>
  <c r="F61" i="1"/>
  <c r="J60" i="1"/>
  <c r="I60" i="1"/>
  <c r="H60" i="1"/>
  <c r="G60" i="1"/>
  <c r="F60" i="1" s="1"/>
  <c r="E60" i="1"/>
  <c r="J59" i="1"/>
  <c r="F59" i="1" s="1"/>
  <c r="I59" i="1"/>
  <c r="H59" i="1"/>
  <c r="G59" i="1"/>
  <c r="E59" i="1"/>
  <c r="J58" i="1"/>
  <c r="I58" i="1"/>
  <c r="H58" i="1"/>
  <c r="H56" i="1" s="1"/>
  <c r="G58" i="1"/>
  <c r="F58" i="1" s="1"/>
  <c r="E58" i="1"/>
  <c r="J57" i="1"/>
  <c r="J56" i="1" s="1"/>
  <c r="I57" i="1"/>
  <c r="I56" i="1" s="1"/>
  <c r="H57" i="1"/>
  <c r="G57" i="1"/>
  <c r="E57" i="1"/>
  <c r="E56" i="1" s="1"/>
  <c r="M56" i="1"/>
  <c r="L56" i="1"/>
  <c r="K56" i="1"/>
  <c r="G56" i="1"/>
  <c r="J55" i="1"/>
  <c r="I55" i="1"/>
  <c r="H55" i="1"/>
  <c r="F55" i="1" s="1"/>
  <c r="G55" i="1"/>
  <c r="E55" i="1"/>
  <c r="J54" i="1"/>
  <c r="I54" i="1"/>
  <c r="H54" i="1"/>
  <c r="G54" i="1"/>
  <c r="F54" i="1" s="1"/>
  <c r="E54" i="1"/>
  <c r="J53" i="1"/>
  <c r="I53" i="1"/>
  <c r="H53" i="1"/>
  <c r="F53" i="1" s="1"/>
  <c r="G53" i="1"/>
  <c r="E53" i="1"/>
  <c r="J52" i="1"/>
  <c r="I52" i="1"/>
  <c r="H52" i="1"/>
  <c r="G52" i="1"/>
  <c r="F52" i="1" s="1"/>
  <c r="E52" i="1"/>
  <c r="J51" i="1"/>
  <c r="I51" i="1"/>
  <c r="H51" i="1"/>
  <c r="F51" i="1" s="1"/>
  <c r="G51" i="1"/>
  <c r="E51" i="1"/>
  <c r="J50" i="1"/>
  <c r="I50" i="1"/>
  <c r="H50" i="1"/>
  <c r="G50" i="1"/>
  <c r="F50" i="1" s="1"/>
  <c r="E50" i="1"/>
  <c r="J49" i="1"/>
  <c r="I49" i="1"/>
  <c r="H49" i="1"/>
  <c r="F49" i="1" s="1"/>
  <c r="G49" i="1"/>
  <c r="E49" i="1"/>
  <c r="J48" i="1"/>
  <c r="I48" i="1"/>
  <c r="H48" i="1"/>
  <c r="G48" i="1"/>
  <c r="F48" i="1" s="1"/>
  <c r="E48" i="1"/>
  <c r="J47" i="1"/>
  <c r="I47" i="1"/>
  <c r="H47" i="1"/>
  <c r="F47" i="1" s="1"/>
  <c r="G47" i="1"/>
  <c r="E47" i="1"/>
  <c r="J46" i="1"/>
  <c r="I46" i="1"/>
  <c r="H46" i="1"/>
  <c r="G46" i="1"/>
  <c r="F46" i="1" s="1"/>
  <c r="E46" i="1"/>
  <c r="J45" i="1"/>
  <c r="I45" i="1"/>
  <c r="H45" i="1"/>
  <c r="F45" i="1" s="1"/>
  <c r="G45" i="1"/>
  <c r="E45" i="1"/>
  <c r="J44" i="1"/>
  <c r="I44" i="1"/>
  <c r="H44" i="1"/>
  <c r="G44" i="1"/>
  <c r="F44" i="1" s="1"/>
  <c r="E44" i="1"/>
  <c r="J43" i="1"/>
  <c r="I43" i="1"/>
  <c r="H43" i="1"/>
  <c r="F43" i="1" s="1"/>
  <c r="G43" i="1"/>
  <c r="E43" i="1"/>
  <c r="J42" i="1"/>
  <c r="I42" i="1"/>
  <c r="H42" i="1"/>
  <c r="G42" i="1"/>
  <c r="F42" i="1" s="1"/>
  <c r="E42" i="1"/>
  <c r="J41" i="1"/>
  <c r="I41" i="1"/>
  <c r="H41" i="1"/>
  <c r="F41" i="1" s="1"/>
  <c r="G41" i="1"/>
  <c r="E41" i="1"/>
  <c r="J40" i="1"/>
  <c r="J39" i="1" s="1"/>
  <c r="J38" i="1" s="1"/>
  <c r="I40" i="1"/>
  <c r="H40" i="1"/>
  <c r="G40" i="1"/>
  <c r="F40" i="1" s="1"/>
  <c r="E40" i="1"/>
  <c r="I39" i="1"/>
  <c r="I38" i="1" s="1"/>
  <c r="H39" i="1"/>
  <c r="H38" i="1" s="1"/>
  <c r="E39" i="1"/>
  <c r="E38" i="1" s="1"/>
  <c r="M38" i="1"/>
  <c r="L38" i="1"/>
  <c r="K38" i="1"/>
  <c r="J37" i="1"/>
  <c r="I37" i="1"/>
  <c r="H37" i="1"/>
  <c r="G37" i="1"/>
  <c r="F37" i="1" s="1"/>
  <c r="E37" i="1"/>
  <c r="J36" i="1"/>
  <c r="I36" i="1"/>
  <c r="H36" i="1"/>
  <c r="G36" i="1"/>
  <c r="F36" i="1"/>
  <c r="E36" i="1"/>
  <c r="F35" i="1"/>
  <c r="F34" i="1"/>
  <c r="J33" i="1"/>
  <c r="I33" i="1"/>
  <c r="H33" i="1"/>
  <c r="G33" i="1"/>
  <c r="F33" i="1"/>
  <c r="E33" i="1"/>
  <c r="J32" i="1"/>
  <c r="I32" i="1"/>
  <c r="H32" i="1"/>
  <c r="G32" i="1"/>
  <c r="F32" i="1" s="1"/>
  <c r="E32" i="1"/>
  <c r="J31" i="1"/>
  <c r="J25" i="1" s="1"/>
  <c r="J22" i="1" s="1"/>
  <c r="J64" i="1" s="1"/>
  <c r="I31" i="1"/>
  <c r="H31" i="1"/>
  <c r="G31" i="1"/>
  <c r="F31" i="1"/>
  <c r="E31" i="1"/>
  <c r="J30" i="1"/>
  <c r="I30" i="1"/>
  <c r="H30" i="1"/>
  <c r="G30" i="1"/>
  <c r="F30" i="1" s="1"/>
  <c r="E30" i="1"/>
  <c r="J29" i="1"/>
  <c r="F29" i="1" s="1"/>
  <c r="I29" i="1"/>
  <c r="H29" i="1"/>
  <c r="G29" i="1"/>
  <c r="E29" i="1"/>
  <c r="J28" i="1"/>
  <c r="I28" i="1"/>
  <c r="H28" i="1"/>
  <c r="G28" i="1"/>
  <c r="F28" i="1" s="1"/>
  <c r="E28" i="1"/>
  <c r="J27" i="1"/>
  <c r="I27" i="1"/>
  <c r="H27" i="1"/>
  <c r="G27" i="1"/>
  <c r="F27" i="1"/>
  <c r="E27" i="1"/>
  <c r="J26" i="1"/>
  <c r="I26" i="1"/>
  <c r="H26" i="1"/>
  <c r="H25" i="1" s="1"/>
  <c r="G26" i="1"/>
  <c r="F26" i="1" s="1"/>
  <c r="F25" i="1" s="1"/>
  <c r="E26" i="1"/>
  <c r="M25" i="1"/>
  <c r="L25" i="1"/>
  <c r="K25" i="1"/>
  <c r="I25" i="1"/>
  <c r="E25" i="1"/>
  <c r="F24" i="1"/>
  <c r="J23" i="1"/>
  <c r="I23" i="1"/>
  <c r="H23" i="1"/>
  <c r="H22" i="1" s="1"/>
  <c r="G23" i="1"/>
  <c r="F23" i="1" s="1"/>
  <c r="E23" i="1"/>
  <c r="M22" i="1"/>
  <c r="M64" i="1" s="1"/>
  <c r="M65" i="1" s="1"/>
  <c r="L22" i="1"/>
  <c r="L64" i="1" s="1"/>
  <c r="K22" i="1"/>
  <c r="K64" i="1" s="1"/>
  <c r="K65" i="1" s="1"/>
  <c r="I22" i="1"/>
  <c r="I64" i="1" s="1"/>
  <c r="E22" i="1"/>
  <c r="E64" i="1" s="1"/>
  <c r="F15" i="1"/>
  <c r="E15" i="1"/>
  <c r="F13" i="1"/>
  <c r="E13" i="1"/>
  <c r="B13" i="1"/>
  <c r="I11" i="1"/>
  <c r="H11" i="1"/>
  <c r="F11" i="1"/>
  <c r="B11" i="1"/>
  <c r="B8" i="1"/>
  <c r="F22" i="1" l="1"/>
  <c r="F77" i="1"/>
  <c r="L65" i="1"/>
  <c r="H64" i="1"/>
  <c r="J65" i="1"/>
  <c r="J105" i="1"/>
  <c r="F39" i="1"/>
  <c r="F38" i="1" s="1"/>
  <c r="F68" i="1"/>
  <c r="E105" i="1"/>
  <c r="E65" i="1"/>
  <c r="I105" i="1"/>
  <c r="I65" i="1"/>
  <c r="F57" i="1"/>
  <c r="F56" i="1" s="1"/>
  <c r="F83" i="1"/>
  <c r="H86" i="1"/>
  <c r="H66" i="1" s="1"/>
  <c r="G25" i="1"/>
  <c r="G22" i="1" s="1"/>
  <c r="G64" i="1" s="1"/>
  <c r="G39" i="1"/>
  <c r="G38" i="1" s="1"/>
  <c r="G68" i="1"/>
  <c r="G66" i="1" s="1"/>
  <c r="G105" i="1" l="1"/>
  <c r="G65" i="1"/>
  <c r="F66" i="1"/>
  <c r="F64" i="1"/>
  <c r="H105" i="1"/>
  <c r="H65" i="1"/>
  <c r="F65" i="1" l="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<sst xmlns="http://schemas.openxmlformats.org/spreadsheetml/2006/main" count="247" uniqueCount="175">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</sst>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6.2025/B3_2025_02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45838</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553407</v>
          </cell>
          <cell r="H74">
            <v>437411</v>
          </cell>
          <cell r="I74">
            <v>-2822</v>
          </cell>
          <cell r="J74">
            <v>0</v>
          </cell>
        </row>
        <row r="77">
          <cell r="E77">
            <v>384600</v>
          </cell>
          <cell r="G77">
            <v>248117</v>
          </cell>
          <cell r="I77">
            <v>-3939</v>
          </cell>
        </row>
        <row r="78">
          <cell r="E78">
            <v>422400</v>
          </cell>
          <cell r="G78">
            <v>305290</v>
          </cell>
          <cell r="I78">
            <v>1117</v>
          </cell>
        </row>
        <row r="90">
          <cell r="E90">
            <v>28809600</v>
          </cell>
          <cell r="G90">
            <v>12437179</v>
          </cell>
          <cell r="H90">
            <v>1065286</v>
          </cell>
          <cell r="I90">
            <v>0</v>
          </cell>
          <cell r="J90">
            <v>0</v>
          </cell>
        </row>
        <row r="94">
          <cell r="E94">
            <v>0</v>
          </cell>
          <cell r="G94">
            <v>0</v>
          </cell>
          <cell r="H94">
            <v>0</v>
          </cell>
          <cell r="I94">
            <v>0</v>
          </cell>
          <cell r="J94">
            <v>0</v>
          </cell>
        </row>
        <row r="106">
          <cell r="E106">
            <v>7969000</v>
          </cell>
          <cell r="G106">
            <v>2794756</v>
          </cell>
          <cell r="H106">
            <v>0</v>
          </cell>
          <cell r="I106">
            <v>0</v>
          </cell>
          <cell r="J106">
            <v>682868</v>
          </cell>
        </row>
        <row r="110">
          <cell r="E110">
            <v>-1206000</v>
          </cell>
          <cell r="G110">
            <v>16090</v>
          </cell>
          <cell r="H110">
            <v>-81897</v>
          </cell>
          <cell r="I110">
            <v>-158</v>
          </cell>
          <cell r="J110">
            <v>-682868</v>
          </cell>
        </row>
        <row r="119">
          <cell r="E119">
            <v>-7334400</v>
          </cell>
          <cell r="G119">
            <v>-8333055</v>
          </cell>
          <cell r="H119">
            <v>0</v>
          </cell>
          <cell r="I119">
            <v>0</v>
          </cell>
          <cell r="J119">
            <v>0</v>
          </cell>
        </row>
        <row r="123">
          <cell r="E123">
            <v>0</v>
          </cell>
          <cell r="G123">
            <v>660785</v>
          </cell>
          <cell r="H123">
            <v>0</v>
          </cell>
          <cell r="I123">
            <v>0</v>
          </cell>
          <cell r="J123">
            <v>0</v>
          </cell>
        </row>
        <row r="135">
          <cell r="E135">
            <v>44006400</v>
          </cell>
          <cell r="G135">
            <v>33298839</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53742931</v>
          </cell>
          <cell r="G187">
            <v>23184514</v>
          </cell>
          <cell r="H187">
            <v>0</v>
          </cell>
          <cell r="I187">
            <v>25077</v>
          </cell>
          <cell r="J187">
            <v>4265896</v>
          </cell>
        </row>
        <row r="190">
          <cell r="E190">
            <v>5608890</v>
          </cell>
          <cell r="G190">
            <v>2544162</v>
          </cell>
          <cell r="H190">
            <v>0</v>
          </cell>
          <cell r="I190">
            <v>10483</v>
          </cell>
          <cell r="J190">
            <v>331984</v>
          </cell>
        </row>
        <row r="196">
          <cell r="E196">
            <v>13424712</v>
          </cell>
          <cell r="G196">
            <v>0</v>
          </cell>
          <cell r="H196">
            <v>0</v>
          </cell>
          <cell r="I196">
            <v>0</v>
          </cell>
          <cell r="J196">
            <v>6705766</v>
          </cell>
        </row>
        <row r="204">
          <cell r="E204">
            <v>0</v>
          </cell>
          <cell r="G204">
            <v>0</v>
          </cell>
          <cell r="H204">
            <v>0</v>
          </cell>
          <cell r="I204">
            <v>0</v>
          </cell>
          <cell r="J204">
            <v>0</v>
          </cell>
        </row>
        <row r="205">
          <cell r="E205">
            <v>34994734</v>
          </cell>
          <cell r="G205">
            <v>15498785</v>
          </cell>
          <cell r="H205">
            <v>38104</v>
          </cell>
          <cell r="I205">
            <v>454246</v>
          </cell>
          <cell r="J205">
            <v>0</v>
          </cell>
        </row>
        <row r="223">
          <cell r="E223">
            <v>1281400</v>
          </cell>
          <cell r="G223">
            <v>598772</v>
          </cell>
          <cell r="H223">
            <v>0</v>
          </cell>
          <cell r="I223">
            <v>6052</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1102835</v>
          </cell>
          <cell r="G238">
            <v>728629</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694723500</v>
          </cell>
          <cell r="G268">
            <v>356015316</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1724015</v>
          </cell>
          <cell r="G274">
            <v>284850</v>
          </cell>
          <cell r="H274">
            <v>0</v>
          </cell>
          <cell r="I274">
            <v>0</v>
          </cell>
          <cell r="J274">
            <v>0</v>
          </cell>
        </row>
        <row r="275">
          <cell r="E275">
            <v>0</v>
          </cell>
          <cell r="G275">
            <v>0</v>
          </cell>
          <cell r="H275">
            <v>0</v>
          </cell>
          <cell r="I275">
            <v>0</v>
          </cell>
          <cell r="J275">
            <v>0</v>
          </cell>
        </row>
        <row r="278">
          <cell r="E278">
            <v>5868745</v>
          </cell>
          <cell r="G278">
            <v>113419</v>
          </cell>
          <cell r="H278">
            <v>0</v>
          </cell>
          <cell r="I278">
            <v>0</v>
          </cell>
          <cell r="J278">
            <v>0</v>
          </cell>
        </row>
        <row r="279">
          <cell r="E279">
            <v>12597808</v>
          </cell>
          <cell r="G279">
            <v>7319788</v>
          </cell>
          <cell r="H279">
            <v>0</v>
          </cell>
          <cell r="I279">
            <v>1399</v>
          </cell>
          <cell r="J279">
            <v>0</v>
          </cell>
        </row>
        <row r="287">
          <cell r="E287">
            <v>1704992</v>
          </cell>
          <cell r="G287">
            <v>0</v>
          </cell>
          <cell r="H287">
            <v>0</v>
          </cell>
          <cell r="I287">
            <v>0</v>
          </cell>
          <cell r="J287">
            <v>0</v>
          </cell>
        </row>
        <row r="290">
          <cell r="E290">
            <v>0</v>
          </cell>
          <cell r="G290">
            <v>0</v>
          </cell>
          <cell r="H290">
            <v>0</v>
          </cell>
          <cell r="I290">
            <v>0</v>
          </cell>
          <cell r="J290">
            <v>0</v>
          </cell>
        </row>
        <row r="291">
          <cell r="E291">
            <v>582806900</v>
          </cell>
          <cell r="G291">
            <v>376073973</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1316661046</v>
          </cell>
          <cell r="G378">
            <v>512244474</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46874332</v>
          </cell>
          <cell r="G394">
            <v>26848417</v>
          </cell>
          <cell r="H394">
            <v>0</v>
          </cell>
          <cell r="I394">
            <v>0</v>
          </cell>
          <cell r="J394">
            <v>0</v>
          </cell>
        </row>
        <row r="399">
          <cell r="E399">
            <v>-20263700</v>
          </cell>
          <cell r="G399">
            <v>-1795541</v>
          </cell>
          <cell r="H399">
            <v>54371</v>
          </cell>
          <cell r="I399">
            <v>-10451</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104894235</v>
          </cell>
        </row>
        <row r="429">
          <cell r="E429">
            <v>0</v>
          </cell>
          <cell r="G429">
            <v>0</v>
          </cell>
          <cell r="H429">
            <v>0</v>
          </cell>
          <cell r="I429">
            <v>0</v>
          </cell>
          <cell r="J429">
            <v>0</v>
          </cell>
        </row>
        <row r="464">
          <cell r="E464">
            <v>0</v>
          </cell>
          <cell r="G464">
            <v>0</v>
          </cell>
          <cell r="H464">
            <v>0</v>
          </cell>
          <cell r="I464">
            <v>0</v>
          </cell>
          <cell r="J464">
            <v>0</v>
          </cell>
        </row>
        <row r="473">
          <cell r="G473">
            <v>78689009</v>
          </cell>
        </row>
        <row r="474">
          <cell r="E474">
            <v>0</v>
          </cell>
          <cell r="G474">
            <v>0</v>
          </cell>
          <cell r="H474">
            <v>0</v>
          </cell>
          <cell r="I474">
            <v>0</v>
          </cell>
          <cell r="J474">
            <v>0</v>
          </cell>
        </row>
        <row r="483">
          <cell r="E483">
            <v>3952168</v>
          </cell>
          <cell r="H483">
            <v>4025619</v>
          </cell>
        </row>
        <row r="496">
          <cell r="E496">
            <v>-11072102</v>
          </cell>
          <cell r="G496">
            <v>-7119934</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46343706</v>
          </cell>
          <cell r="H527">
            <v>457103</v>
          </cell>
          <cell r="I527">
            <v>-7853</v>
          </cell>
          <cell r="J527">
            <v>-31062</v>
          </cell>
        </row>
        <row r="534">
          <cell r="E534">
            <v>0</v>
          </cell>
          <cell r="G534">
            <v>85515936</v>
          </cell>
          <cell r="H534">
            <v>0</v>
          </cell>
          <cell r="I534">
            <v>0</v>
          </cell>
          <cell r="J534">
            <v>-93559527</v>
          </cell>
        </row>
        <row r="539">
          <cell r="E539">
            <v>0</v>
          </cell>
          <cell r="G539">
            <v>0</v>
          </cell>
          <cell r="H539">
            <v>0</v>
          </cell>
          <cell r="I539">
            <v>0</v>
          </cell>
          <cell r="J539">
            <v>0</v>
          </cell>
        </row>
        <row r="547">
          <cell r="E547">
            <v>0</v>
          </cell>
          <cell r="G547">
            <v>-2517</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-2472140</v>
          </cell>
          <cell r="I577">
            <v>0</v>
          </cell>
          <cell r="J577">
            <v>0</v>
          </cell>
        </row>
        <row r="578">
          <cell r="H578">
            <v>0</v>
          </cell>
          <cell r="I578">
            <v>0</v>
          </cell>
          <cell r="J578">
            <v>0</v>
          </cell>
        </row>
        <row r="579">
          <cell r="G579">
            <v>0</v>
          </cell>
          <cell r="I579">
            <v>0</v>
          </cell>
          <cell r="J579">
            <v>0</v>
          </cell>
        </row>
        <row r="580">
          <cell r="G580">
            <v>0</v>
          </cell>
          <cell r="H580">
            <v>0</v>
          </cell>
          <cell r="I580">
            <v>-46442</v>
          </cell>
          <cell r="J580">
            <v>0</v>
          </cell>
        </row>
        <row r="581">
          <cell r="G581">
            <v>0</v>
          </cell>
          <cell r="H581">
            <v>0</v>
          </cell>
          <cell r="I581">
            <v>-30266</v>
          </cell>
          <cell r="J581">
            <v>0</v>
          </cell>
        </row>
        <row r="582">
          <cell r="G582">
            <v>-1323868</v>
          </cell>
          <cell r="I582">
            <v>0</v>
          </cell>
        </row>
        <row r="583">
          <cell r="G583">
            <v>0</v>
          </cell>
          <cell r="H583">
            <v>-62</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-2195</v>
          </cell>
          <cell r="H592">
            <v>0</v>
          </cell>
          <cell r="I592">
            <v>0</v>
          </cell>
          <cell r="J592">
            <v>0</v>
          </cell>
        </row>
        <row r="593">
          <cell r="H593">
            <v>0</v>
          </cell>
          <cell r="I593">
            <v>0</v>
          </cell>
          <cell r="J593">
            <v>0</v>
          </cell>
        </row>
        <row r="594">
          <cell r="E594">
            <v>0</v>
          </cell>
          <cell r="G594">
            <v>1532808</v>
          </cell>
          <cell r="H594">
            <v>-2128065</v>
          </cell>
          <cell r="I594">
            <v>595257</v>
          </cell>
          <cell r="J594">
            <v>0</v>
          </cell>
        </row>
        <row r="597">
          <cell r="E597">
            <v>0</v>
          </cell>
          <cell r="G597">
            <v>1832170</v>
          </cell>
          <cell r="H597">
            <v>-2128065</v>
          </cell>
          <cell r="I597">
            <v>295895</v>
          </cell>
          <cell r="J597">
            <v>0</v>
          </cell>
        </row>
        <row r="608">
          <cell r="B608" t="str">
            <v>24.07.2025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24" sqref="G12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45838</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0</v>
      </c>
      <c r="F15" s="45" t="str">
        <f>[1]OTCHET!F15</f>
        <v>БЮДЖЕТ</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73429718</v>
      </c>
      <c r="F22" s="110">
        <f t="shared" si="0"/>
        <v>42849733</v>
      </c>
      <c r="G22" s="111">
        <f t="shared" si="0"/>
        <v>41431913</v>
      </c>
      <c r="H22" s="112">
        <f t="shared" si="0"/>
        <v>1420800</v>
      </c>
      <c r="I22" s="112">
        <f t="shared" si="0"/>
        <v>-2980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73425806</v>
      </c>
      <c r="F25" s="135">
        <f>+F26+F30+F31+F32+F33</f>
        <v>42845821</v>
      </c>
      <c r="G25" s="136">
        <f t="shared" ref="G25:M25" si="2">+G26+G30+G31+G32+G33</f>
        <v>41428001</v>
      </c>
      <c r="H25" s="137">
        <f>+H26+H30+H31+H32+H33</f>
        <v>1420800</v>
      </c>
      <c r="I25" s="137">
        <f>+I26+I30+I31+I32+I33</f>
        <v>-2980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1181206</v>
      </c>
      <c r="F26" s="141">
        <f t="shared" si="1"/>
        <v>987996</v>
      </c>
      <c r="G26" s="142">
        <f>[1]OTCHET!G74</f>
        <v>553407</v>
      </c>
      <c r="H26" s="143">
        <f>[1]OTCHET!H74</f>
        <v>437411</v>
      </c>
      <c r="I26" s="143">
        <f>[1]OTCHET!I74</f>
        <v>-2822</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384600</v>
      </c>
      <c r="F28" s="156">
        <f t="shared" si="1"/>
        <v>244178</v>
      </c>
      <c r="G28" s="157">
        <f>[1]OTCHET!G77</f>
        <v>248117</v>
      </c>
      <c r="H28" s="158">
        <f>[1]OTCHET!H77</f>
        <v>0</v>
      </c>
      <c r="I28" s="158">
        <f>[1]OTCHET!I77</f>
        <v>-3939</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422400</v>
      </c>
      <c r="F29" s="164">
        <f t="shared" si="1"/>
        <v>306407</v>
      </c>
      <c r="G29" s="165">
        <f>+[1]OTCHET!G78+[1]OTCHET!G79</f>
        <v>305290</v>
      </c>
      <c r="H29" s="166">
        <f>+[1]OTCHET!H78+[1]OTCHET!H79</f>
        <v>0</v>
      </c>
      <c r="I29" s="166">
        <f>+[1]OTCHET!I78+[1]OTCHET!I79</f>
        <v>1117</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28809600</v>
      </c>
      <c r="F30" s="170">
        <f t="shared" si="1"/>
        <v>13502465</v>
      </c>
      <c r="G30" s="171">
        <f>[1]OTCHET!G90+[1]OTCHET!G93+[1]OTCHET!G94</f>
        <v>12437179</v>
      </c>
      <c r="H30" s="172">
        <f>[1]OTCHET!H90+[1]OTCHET!H93+[1]OTCHET!H94</f>
        <v>1065286</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7969000</v>
      </c>
      <c r="F31" s="176">
        <f t="shared" si="1"/>
        <v>3477624</v>
      </c>
      <c r="G31" s="177">
        <f>[1]OTCHET!G106</f>
        <v>2794756</v>
      </c>
      <c r="H31" s="178">
        <f>[1]OTCHET!H106</f>
        <v>0</v>
      </c>
      <c r="I31" s="178">
        <f>[1]OTCHET!I106</f>
        <v>0</v>
      </c>
      <c r="J31" s="179">
        <f>[1]OTCHET!J106</f>
        <v>682868</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35466000</v>
      </c>
      <c r="F32" s="176">
        <f t="shared" si="1"/>
        <v>24216951</v>
      </c>
      <c r="G32" s="177">
        <f>[1]OTCHET!G110+[1]OTCHET!G119+[1]OTCHET!G135+[1]OTCHET!G136</f>
        <v>24981874</v>
      </c>
      <c r="H32" s="178">
        <f>[1]OTCHET!H110+[1]OTCHET!H119+[1]OTCHET!H135+[1]OTCHET!H136</f>
        <v>-81897</v>
      </c>
      <c r="I32" s="178">
        <f>[1]OTCHET!I110+[1]OTCHET!I119+[1]OTCHET!I135+[1]OTCHET!I136</f>
        <v>-158</v>
      </c>
      <c r="J32" s="179">
        <f>[1]OTCHET!J110+[1]OTCHET!J119+[1]OTCHET!J135+[1]OTCHET!J136</f>
        <v>-682868</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660785</v>
      </c>
      <c r="G33" s="129">
        <f>[1]OTCHET!G123</f>
        <v>660785</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3912</v>
      </c>
      <c r="F36" s="199">
        <f t="shared" si="1"/>
        <v>3912</v>
      </c>
      <c r="G36" s="200">
        <f>+[1]OTCHET!G137</f>
        <v>3912</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1409581462</v>
      </c>
      <c r="F38" s="217">
        <f t="shared" si="3"/>
        <v>794575421</v>
      </c>
      <c r="G38" s="218">
        <f t="shared" si="3"/>
        <v>782362208</v>
      </c>
      <c r="H38" s="219">
        <f t="shared" si="3"/>
        <v>412310</v>
      </c>
      <c r="I38" s="219">
        <f t="shared" si="3"/>
        <v>497257</v>
      </c>
      <c r="J38" s="220">
        <f t="shared" si="3"/>
        <v>11303646</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72776533</v>
      </c>
      <c r="F39" s="229">
        <f t="shared" si="4"/>
        <v>37067882</v>
      </c>
      <c r="G39" s="230">
        <f t="shared" si="4"/>
        <v>25728676</v>
      </c>
      <c r="H39" s="231">
        <f t="shared" si="4"/>
        <v>0</v>
      </c>
      <c r="I39" s="231">
        <f t="shared" si="4"/>
        <v>35560</v>
      </c>
      <c r="J39" s="232">
        <f t="shared" si="4"/>
        <v>11303646</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53742931</v>
      </c>
      <c r="F40" s="237">
        <f t="shared" si="1"/>
        <v>27475487</v>
      </c>
      <c r="G40" s="238">
        <f>[1]OTCHET!G187</f>
        <v>23184514</v>
      </c>
      <c r="H40" s="239">
        <f>[1]OTCHET!H187</f>
        <v>0</v>
      </c>
      <c r="I40" s="239">
        <f>[1]OTCHET!I187</f>
        <v>25077</v>
      </c>
      <c r="J40" s="240">
        <f>[1]OTCHET!J187</f>
        <v>4265896</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5608890</v>
      </c>
      <c r="F41" s="245">
        <f t="shared" si="1"/>
        <v>2886629</v>
      </c>
      <c r="G41" s="246">
        <f>[1]OTCHET!G190</f>
        <v>2544162</v>
      </c>
      <c r="H41" s="247">
        <f>[1]OTCHET!H190</f>
        <v>0</v>
      </c>
      <c r="I41" s="247">
        <f>[1]OTCHET!I190</f>
        <v>10483</v>
      </c>
      <c r="J41" s="248">
        <f>[1]OTCHET!J190</f>
        <v>331984</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13424712</v>
      </c>
      <c r="F42" s="252">
        <f t="shared" si="1"/>
        <v>6705766</v>
      </c>
      <c r="G42" s="253">
        <f>+[1]OTCHET!G196+[1]OTCHET!G204</f>
        <v>0</v>
      </c>
      <c r="H42" s="254">
        <f>+[1]OTCHET!H196+[1]OTCHET!H204</f>
        <v>0</v>
      </c>
      <c r="I42" s="254">
        <f>+[1]OTCHET!I196+[1]OTCHET!I204</f>
        <v>0</v>
      </c>
      <c r="J42" s="255">
        <f>+[1]OTCHET!J196+[1]OTCHET!J204</f>
        <v>6705766</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38000149</v>
      </c>
      <c r="F43" s="258">
        <f t="shared" si="1"/>
        <v>16880809</v>
      </c>
      <c r="G43" s="259">
        <f>+[1]OTCHET!G205+[1]OTCHET!G223+[1]OTCHET!G274</f>
        <v>16382407</v>
      </c>
      <c r="H43" s="260">
        <f>+[1]OTCHET!H205+[1]OTCHET!H223+[1]OTCHET!H274</f>
        <v>38104</v>
      </c>
      <c r="I43" s="260">
        <f>+[1]OTCHET!I205+[1]OTCHET!I223+[1]OTCHET!I274</f>
        <v>460298</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1102835</v>
      </c>
      <c r="F44" s="128">
        <f t="shared" si="1"/>
        <v>1102835</v>
      </c>
      <c r="G44" s="129">
        <f>+[1]OTCHET!G227+[1]OTCHET!G233+[1]OTCHET!G236+[1]OTCHET!G237+[1]OTCHET!G238+[1]OTCHET!G239+[1]OTCHET!G243</f>
        <v>728629</v>
      </c>
      <c r="H44" s="130">
        <f>+[1]OTCHET!H227+[1]OTCHET!H233+[1]OTCHET!H236+[1]OTCHET!H237+[1]OTCHET!H238+[1]OTCHET!H239+[1]OTCHET!H243</f>
        <v>374206</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1102835</v>
      </c>
      <c r="F45" s="264">
        <f t="shared" si="1"/>
        <v>1102835</v>
      </c>
      <c r="G45" s="265">
        <f>+[1]OTCHET!G236+[1]OTCHET!G237+[1]OTCHET!G238+[1]OTCHET!G239+[1]OTCHET!G246+[1]OTCHET!G247+[1]OTCHET!G251</f>
        <v>728629</v>
      </c>
      <c r="H45" s="266">
        <f>+[1]OTCHET!H236+[1]OTCHET!H237+[1]OTCHET!H238+[1]OTCHET!H239+[1]OTCHET!H246+[1]OTCHET!H247+[1]OTCHET!H251</f>
        <v>374206</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694723500</v>
      </c>
      <c r="F48" s="176">
        <f t="shared" si="1"/>
        <v>356015316</v>
      </c>
      <c r="G48" s="171">
        <f>+[1]OTCHET!G268+[1]OTCHET!G272+[1]OTCHET!G273</f>
        <v>356015316</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20171545</v>
      </c>
      <c r="F49" s="176">
        <f t="shared" si="1"/>
        <v>7434606</v>
      </c>
      <c r="G49" s="177">
        <f>[1]OTCHET!G278+[1]OTCHET!G279+[1]OTCHET!G287+[1]OTCHET!G290</f>
        <v>7433207</v>
      </c>
      <c r="H49" s="178">
        <f>[1]OTCHET!H278+[1]OTCHET!H279+[1]OTCHET!H287+[1]OTCHET!H290</f>
        <v>0</v>
      </c>
      <c r="I49" s="178">
        <f>[1]OTCHET!I278+[1]OTCHET!I279+[1]OTCHET!I287+[1]OTCHET!I290</f>
        <v>1399</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582806900</v>
      </c>
      <c r="F50" s="176">
        <f t="shared" si="1"/>
        <v>376073973</v>
      </c>
      <c r="G50" s="177">
        <f>+[1]OTCHET!G291</f>
        <v>376073973</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1343271678</v>
      </c>
      <c r="F56" s="301">
        <f t="shared" si="5"/>
        <v>642235505</v>
      </c>
      <c r="G56" s="302">
        <f t="shared" si="5"/>
        <v>537297350</v>
      </c>
      <c r="H56" s="303">
        <f t="shared" si="5"/>
        <v>54371</v>
      </c>
      <c r="I56" s="304">
        <f t="shared" si="5"/>
        <v>-10451</v>
      </c>
      <c r="J56" s="305">
        <f t="shared" si="5"/>
        <v>104894235</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1316661046</v>
      </c>
      <c r="F57" s="307">
        <f t="shared" si="1"/>
        <v>512244474</v>
      </c>
      <c r="G57" s="308">
        <f>+[1]OTCHET!G364+[1]OTCHET!G378+[1]OTCHET!G391</f>
        <v>512244474</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26610632</v>
      </c>
      <c r="F58" s="312">
        <f t="shared" si="1"/>
        <v>25096796</v>
      </c>
      <c r="G58" s="313">
        <f>+[1]OTCHET!G386+[1]OTCHET!G394+[1]OTCHET!G399+[1]OTCHET!G402+[1]OTCHET!G405+[1]OTCHET!G408+[1]OTCHET!G409+[1]OTCHET!G412+[1]OTCHET!G425+[1]OTCHET!G426+[1]OTCHET!G427+[1]OTCHET!G428+[1]OTCHET!G429</f>
        <v>25052876</v>
      </c>
      <c r="H58" s="314">
        <f>+[1]OTCHET!H386+[1]OTCHET!H394+[1]OTCHET!H399+[1]OTCHET!H402+[1]OTCHET!H405+[1]OTCHET!H408+[1]OTCHET!H409+[1]OTCHET!H412+[1]OTCHET!H425+[1]OTCHET!H426+[1]OTCHET!H427+[1]OTCHET!H428+[1]OTCHET!H429</f>
        <v>54371</v>
      </c>
      <c r="I58" s="314">
        <f>+[1]OTCHET!I386+[1]OTCHET!I394+[1]OTCHET!I399+[1]OTCHET!I402+[1]OTCHET!I405+[1]OTCHET!I408+[1]OTCHET!I409+[1]OTCHET!I412+[1]OTCHET!I425+[1]OTCHET!I426+[1]OTCHET!I427+[1]OTCHET!I428+[1]OTCHET!I429</f>
        <v>-10451</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104894235</v>
      </c>
      <c r="G62" s="208">
        <f>[1]OTCHET!G415</f>
        <v>0</v>
      </c>
      <c r="H62" s="209">
        <f>[1]OTCHET!H415</f>
        <v>0</v>
      </c>
      <c r="I62" s="209">
        <f>[1]OTCHET!I415</f>
        <v>0</v>
      </c>
      <c r="J62" s="210">
        <f>[1]OTCHET!J415</f>
        <v>104894235</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7119934</v>
      </c>
      <c r="F64" s="344">
        <f t="shared" si="6"/>
        <v>-109490183</v>
      </c>
      <c r="G64" s="345">
        <f t="shared" si="6"/>
        <v>-203632945</v>
      </c>
      <c r="H64" s="346">
        <f t="shared" si="6"/>
        <v>1062861</v>
      </c>
      <c r="I64" s="346">
        <f t="shared" si="6"/>
        <v>-510688</v>
      </c>
      <c r="J64" s="347">
        <f t="shared" si="6"/>
        <v>93590589</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-7119934</v>
      </c>
      <c r="F66" s="356">
        <f>SUM(+F68+F76+F77+F84+F85+F86+F89+F90+F91+F92+F93+F94+F95)</f>
        <v>109490183</v>
      </c>
      <c r="G66" s="357">
        <f t="shared" ref="G66:L66" si="8">SUM(+G68+G76+G77+G84+G85+G86+G89+G90+G91+G92+G93+G94+G95)</f>
        <v>203632945</v>
      </c>
      <c r="H66" s="358">
        <f>SUM(+H68+H76+H77+H84+H85+H86+H89+H90+H91+H92+H93+H94+H95)</f>
        <v>-1062861</v>
      </c>
      <c r="I66" s="358">
        <f>SUM(+I68+I76+I77+I84+I85+I86+I89+I90+I91+I92+I93+I94+I95)</f>
        <v>510688</v>
      </c>
      <c r="J66" s="359">
        <f>SUM(+J68+J76+J77+J84+J85+J86+J89+J90+J91+J92+J93+J94+J95)</f>
        <v>-93590589</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-11072102</v>
      </c>
      <c r="F68" s="317">
        <f>SUM(F69:F75)</f>
        <v>-11072102</v>
      </c>
      <c r="G68" s="318">
        <f t="shared" ref="G68:M68" si="9">SUM(G69:G75)</f>
        <v>-7119934</v>
      </c>
      <c r="H68" s="319">
        <f>SUM(H69:H75)</f>
        <v>-3952168</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-11072102</v>
      </c>
      <c r="F70" s="383">
        <f t="shared" si="1"/>
        <v>-11072102</v>
      </c>
      <c r="G70" s="384">
        <f>+[1]OTCHET!G487+[1]OTCHET!G488+[1]OTCHET!G491+[1]OTCHET!G492+[1]OTCHET!G495+[1]OTCHET!G496+[1]OTCHET!G497+[1]OTCHET!G499</f>
        <v>-7119934</v>
      </c>
      <c r="H70" s="385">
        <f>+[1]OTCHET!H487+[1]OTCHET!H488+[1]OTCHET!H491+[1]OTCHET!H492+[1]OTCHET!H495+[1]OTCHET!H496+[1]OTCHET!H497+[1]OTCHET!H499</f>
        <v>-3952168</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3952168</v>
      </c>
      <c r="F77" s="317">
        <f>SUM(F78:F83)</f>
        <v>82714628</v>
      </c>
      <c r="G77" s="318">
        <f t="shared" ref="G77:M77" si="10">SUM(G78:G83)</f>
        <v>78689009</v>
      </c>
      <c r="H77" s="319">
        <f>SUM(H78:H83)</f>
        <v>4025619</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78689009</v>
      </c>
      <c r="G79" s="384">
        <f>+[1]OTCHET!G470+[1]OTCHET!G473</f>
        <v>78689009</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3952168</v>
      </c>
      <c r="F83" s="390">
        <f t="shared" si="1"/>
        <v>4025619</v>
      </c>
      <c r="G83" s="391">
        <f>+[1]OTCHET!G483</f>
        <v>0</v>
      </c>
      <c r="H83" s="392">
        <f>+[1]OTCHET!H483</f>
        <v>4025619</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46760724</v>
      </c>
      <c r="G86" s="318">
        <f t="shared" ref="G86:M86" si="11">+G87+G88</f>
        <v>46341189</v>
      </c>
      <c r="H86" s="319">
        <f>+H87+H88</f>
        <v>458450</v>
      </c>
      <c r="I86" s="319">
        <f>+I87+I88</f>
        <v>-7853</v>
      </c>
      <c r="J86" s="320">
        <f>+J87+J88</f>
        <v>-31062</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46760724</v>
      </c>
      <c r="G88" s="391">
        <f>+[1]OTCHET!G524+[1]OTCHET!G527+[1]OTCHET!G547</f>
        <v>46341189</v>
      </c>
      <c r="H88" s="392">
        <f>+[1]OTCHET!H524+[1]OTCHET!H527+[1]OTCHET!H547</f>
        <v>458450</v>
      </c>
      <c r="I88" s="392">
        <f>+[1]OTCHET!I524+[1]OTCHET!I527+[1]OTCHET!I547</f>
        <v>-7853</v>
      </c>
      <c r="J88" s="393">
        <f>+[1]OTCHET!J524+[1]OTCHET!J527+[1]OTCHET!J547</f>
        <v>-31062</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-8043591</v>
      </c>
      <c r="G89" s="308">
        <f>[1]OTCHET!G534</f>
        <v>85515936</v>
      </c>
      <c r="H89" s="309">
        <f>[1]OTCHET!H534</f>
        <v>0</v>
      </c>
      <c r="I89" s="309">
        <f>[1]OTCHET!I534</f>
        <v>0</v>
      </c>
      <c r="J89" s="310">
        <f>[1]OTCHET!J534</f>
        <v>-93559527</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3005505</v>
      </c>
      <c r="G90" s="313">
        <f>+[1]OTCHET!G570+[1]OTCHET!G571+[1]OTCHET!G572+[1]OTCHET!G573+[1]OTCHET!G574+[1]OTCHET!G575</f>
        <v>0</v>
      </c>
      <c r="H90" s="314">
        <f>+[1]OTCHET!H570+[1]OTCHET!H571+[1]OTCHET!H572+[1]OTCHET!H573+[1]OTCHET!H574+[1]OTCHET!H575</f>
        <v>3005505</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-3872716</v>
      </c>
      <c r="G91" s="177">
        <f>+[1]OTCHET!G576+[1]OTCHET!G577+[1]OTCHET!G578+[1]OTCHET!G579+[1]OTCHET!G580+[1]OTCHET!G581+[1]OTCHET!G582</f>
        <v>-1323868</v>
      </c>
      <c r="H91" s="178">
        <f>+[1]OTCHET!H576+[1]OTCHET!H577+[1]OTCHET!H578+[1]OTCHET!H579+[1]OTCHET!H580+[1]OTCHET!H581+[1]OTCHET!H582</f>
        <v>-2472140</v>
      </c>
      <c r="I91" s="178">
        <f>+[1]OTCHET!I576+[1]OTCHET!I577+[1]OTCHET!I578+[1]OTCHET!I579+[1]OTCHET!I580+[1]OTCHET!I581+[1]OTCHET!I582</f>
        <v>-76708</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-70</v>
      </c>
      <c r="G92" s="177">
        <f>+[1]OTCHET!G583</f>
        <v>0</v>
      </c>
      <c r="H92" s="178">
        <f>+[1]OTCHET!H583</f>
        <v>-62</v>
      </c>
      <c r="I92" s="178">
        <f>+[1]OTCHET!I583</f>
        <v>-8</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-2195</v>
      </c>
      <c r="G94" s="177">
        <f>+[1]OTCHET!G592+[1]OTCHET!G593</f>
        <v>-2195</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1532808</v>
      </c>
      <c r="H95" s="130">
        <f>[1]OTCHET!H594</f>
        <v>-2128065</v>
      </c>
      <c r="I95" s="130">
        <f>[1]OTCHET!I594</f>
        <v>595257</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1832170</v>
      </c>
      <c r="H96" s="406">
        <f>+[1]OTCHET!H597</f>
        <v>-2128065</v>
      </c>
      <c r="I96" s="406">
        <f>+[1]OTCHET!I597</f>
        <v>295895</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t="str">
        <f>+[1]OTCHET!B608</f>
        <v>24.07.2025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2025-07-31T12:33:37Z</dcterms:modified>
</cp:coreProperties>
</file>