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I68" i="1" s="1"/>
  <c r="H72" i="1"/>
  <c r="G72" i="1"/>
  <c r="E72" i="1"/>
  <c r="M71" i="1"/>
  <c r="L71" i="1"/>
  <c r="K71" i="1"/>
  <c r="J71" i="1"/>
  <c r="F71"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L64" i="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F56" i="1" l="1"/>
  <c r="F25" i="1"/>
  <c r="F22" i="1" s="1"/>
  <c r="H105" i="1"/>
  <c r="H65" i="1"/>
  <c r="L65" i="1"/>
  <c r="I64" i="1"/>
  <c r="M65" i="1"/>
  <c r="H66" i="1"/>
  <c r="F86" i="1"/>
  <c r="J64" i="1"/>
  <c r="F38" i="1"/>
  <c r="I66" i="1"/>
  <c r="E66" i="1"/>
  <c r="E65" i="1" s="1"/>
  <c r="F68" i="1"/>
  <c r="F66" i="1" s="1"/>
  <c r="F77" i="1"/>
  <c r="G25" i="1"/>
  <c r="G22" i="1" s="1"/>
  <c r="I56" i="1"/>
  <c r="I86" i="1"/>
  <c r="G68" i="1"/>
  <c r="G66" i="1" s="1"/>
  <c r="J68" i="1"/>
  <c r="J66" i="1" s="1"/>
  <c r="F72" i="1"/>
  <c r="G56" i="1"/>
  <c r="G86" i="1"/>
  <c r="I105" i="1" l="1"/>
  <c r="I65" i="1"/>
  <c r="J65" i="1"/>
  <c r="J105" i="1"/>
  <c r="F64" i="1"/>
  <c r="E105" i="1"/>
  <c r="G64" i="1"/>
  <c r="F105" i="1" l="1"/>
  <c r="F65" i="1"/>
  <c r="G65" i="1"/>
  <c r="G10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<sst xmlns="http://schemas.openxmlformats.org/spreadsheetml/2006/main" count="247" uniqueCount="175">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</sst>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juli/B1_2026_07_2300_KS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46234</v>
          </cell>
          <cell r="H9">
            <v>695388</v>
          </cell>
        </row>
        <row r="12">
          <cell r="B12" t="str">
            <v>Министерство на транспорта и съобщенията</v>
          </cell>
          <cell r="E12" t="str">
            <v>код по ЕБК:</v>
          </cell>
          <cell r="F12" t="str">
            <v>2300</v>
          </cell>
        </row>
        <row r="15">
          <cell r="E15">
            <v>98</v>
          </cell>
          <cell r="F15" t="str">
            <v>СЕС - КСФ</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1187691</v>
          </cell>
        </row>
        <row r="190">
          <cell r="E190">
            <v>0</v>
          </cell>
          <cell r="G190">
            <v>0</v>
          </cell>
          <cell r="H190">
            <v>0</v>
          </cell>
          <cell r="I190">
            <v>0</v>
          </cell>
          <cell r="J190">
            <v>11531</v>
          </cell>
        </row>
        <row r="196">
          <cell r="E196">
            <v>0</v>
          </cell>
          <cell r="G196">
            <v>0</v>
          </cell>
          <cell r="H196">
            <v>0</v>
          </cell>
          <cell r="I196">
            <v>0</v>
          </cell>
          <cell r="J196">
            <v>257038</v>
          </cell>
        </row>
        <row r="204">
          <cell r="E204">
            <v>0</v>
          </cell>
          <cell r="G204">
            <v>0</v>
          </cell>
          <cell r="H204">
            <v>0</v>
          </cell>
          <cell r="I204">
            <v>0</v>
          </cell>
          <cell r="J204">
            <v>0</v>
          </cell>
        </row>
        <row r="205">
          <cell r="E205">
            <v>0</v>
          </cell>
          <cell r="G205">
            <v>0</v>
          </cell>
          <cell r="H205">
            <v>0</v>
          </cell>
          <cell r="I205">
            <v>0</v>
          </cell>
          <cell r="J205">
            <v>296062</v>
          </cell>
        </row>
        <row r="223">
          <cell r="E223">
            <v>0</v>
          </cell>
          <cell r="G223">
            <v>0</v>
          </cell>
          <cell r="H223">
            <v>0</v>
          </cell>
          <cell r="I223">
            <v>0</v>
          </cell>
          <cell r="J223">
            <v>386</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1509293</v>
          </cell>
        </row>
        <row r="279">
          <cell r="E279">
            <v>0</v>
          </cell>
          <cell r="G279">
            <v>0</v>
          </cell>
          <cell r="H279">
            <v>0</v>
          </cell>
          <cell r="I279">
            <v>0</v>
          </cell>
          <cell r="J279">
            <v>100652418</v>
          </cell>
        </row>
        <row r="287">
          <cell r="E287">
            <v>0</v>
          </cell>
          <cell r="G287">
            <v>0</v>
          </cell>
          <cell r="H287">
            <v>0</v>
          </cell>
          <cell r="I287">
            <v>0</v>
          </cell>
          <cell r="J287">
            <v>2865479</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1582675</v>
          </cell>
        </row>
        <row r="402">
          <cell r="E402">
            <v>0</v>
          </cell>
          <cell r="G402">
            <v>0</v>
          </cell>
          <cell r="H402">
            <v>0</v>
          </cell>
          <cell r="I402">
            <v>0</v>
          </cell>
          <cell r="J402">
            <v>104194845</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8">
          <cell r="J428">
            <v>656930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-45836</v>
          </cell>
        </row>
        <row r="534">
          <cell r="E534">
            <v>0</v>
          </cell>
          <cell r="G534">
            <v>0</v>
          </cell>
          <cell r="H534">
            <v>0</v>
          </cell>
          <cell r="I534">
            <v>0</v>
          </cell>
          <cell r="J534">
            <v>391284</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46244</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74" workbookViewId="0">
      <selection activeCell="B8" sqref="B8"/>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КСФ</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46234</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98</v>
      </c>
      <c r="F15" s="45" t="str">
        <f>[1]OTCHET!F15</f>
        <v>СЕС - КСФ</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0</v>
      </c>
      <c r="G22" s="111">
        <f t="shared" si="0"/>
        <v>0</v>
      </c>
      <c r="H22" s="112">
        <f t="shared" si="0"/>
        <v>0</v>
      </c>
      <c r="I22" s="112">
        <f t="shared" si="0"/>
        <v>0</v>
      </c>
      <c r="J22" s="113">
        <f t="shared" si="0"/>
        <v>0</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0</v>
      </c>
      <c r="G37" s="208">
        <f>[1]OTCHET!G140+[1]OTCHET!G149+[1]OTCHET!G158</f>
        <v>0</v>
      </c>
      <c r="H37" s="209">
        <f>[1]OTCHET!H140+[1]OTCHET!H149+[1]OTCHET!H158</f>
        <v>0</v>
      </c>
      <c r="I37" s="209">
        <f>[1]OTCHET!I140+[1]OTCHET!I149+[1]OTCHET!I158</f>
        <v>0</v>
      </c>
      <c r="J37" s="210">
        <f>[1]OTCHET!J140+[1]OTCHET!J149+[1]OTCHET!J158</f>
        <v>0</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106779898</v>
      </c>
      <c r="G38" s="218">
        <f t="shared" si="3"/>
        <v>0</v>
      </c>
      <c r="H38" s="219">
        <f t="shared" si="3"/>
        <v>0</v>
      </c>
      <c r="I38" s="219">
        <f t="shared" si="3"/>
        <v>0</v>
      </c>
      <c r="J38" s="220">
        <f t="shared" si="3"/>
        <v>106779898</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1456260</v>
      </c>
      <c r="G39" s="230">
        <f t="shared" si="4"/>
        <v>0</v>
      </c>
      <c r="H39" s="231">
        <f t="shared" si="4"/>
        <v>0</v>
      </c>
      <c r="I39" s="231">
        <f t="shared" si="4"/>
        <v>0</v>
      </c>
      <c r="J39" s="232">
        <f t="shared" si="4"/>
        <v>1456260</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1187691</v>
      </c>
      <c r="G40" s="238">
        <f>[1]OTCHET!G187</f>
        <v>0</v>
      </c>
      <c r="H40" s="239">
        <f>[1]OTCHET!H187</f>
        <v>0</v>
      </c>
      <c r="I40" s="239">
        <f>[1]OTCHET!I187</f>
        <v>0</v>
      </c>
      <c r="J40" s="240">
        <f>[1]OTCHET!J187</f>
        <v>1187691</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11531</v>
      </c>
      <c r="G41" s="246">
        <f>[1]OTCHET!G190</f>
        <v>0</v>
      </c>
      <c r="H41" s="247">
        <f>[1]OTCHET!H190</f>
        <v>0</v>
      </c>
      <c r="I41" s="247">
        <f>[1]OTCHET!I190</f>
        <v>0</v>
      </c>
      <c r="J41" s="248">
        <f>[1]OTCHET!J190</f>
        <v>11531</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257038</v>
      </c>
      <c r="G42" s="253">
        <f>+[1]OTCHET!G196+[1]OTCHET!G204</f>
        <v>0</v>
      </c>
      <c r="H42" s="254">
        <f>+[1]OTCHET!H196+[1]OTCHET!H204</f>
        <v>0</v>
      </c>
      <c r="I42" s="254">
        <f>+[1]OTCHET!I196+[1]OTCHET!I204</f>
        <v>0</v>
      </c>
      <c r="J42" s="255">
        <f>+[1]OTCHET!J196+[1]OTCHET!J204</f>
        <v>257038</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296448</v>
      </c>
      <c r="G43" s="259">
        <f>+[1]OTCHET!G205+[1]OTCHET!G223+[1]OTCHET!G274</f>
        <v>0</v>
      </c>
      <c r="H43" s="260">
        <f>+[1]OTCHET!H205+[1]OTCHET!H223+[1]OTCHET!H274</f>
        <v>0</v>
      </c>
      <c r="I43" s="260">
        <f>+[1]OTCHET!I205+[1]OTCHET!I223+[1]OTCHET!I274</f>
        <v>0</v>
      </c>
      <c r="J43" s="261">
        <f>+[1]OTCHET!J205+[1]OTCHET!J223+[1]OTCHET!J274</f>
        <v>296448</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105027190</v>
      </c>
      <c r="G49" s="177">
        <f>[1]OTCHET!G278+[1]OTCHET!G279+[1]OTCHET!G287+[1]OTCHET!G290</f>
        <v>0</v>
      </c>
      <c r="H49" s="178">
        <f>[1]OTCHET!H278+[1]OTCHET!H279+[1]OTCHET!H287+[1]OTCHET!H290</f>
        <v>0</v>
      </c>
      <c r="I49" s="178">
        <f>[1]OTCHET!I278+[1]OTCHET!I279+[1]OTCHET!I287+[1]OTCHET!I290</f>
        <v>0</v>
      </c>
      <c r="J49" s="179">
        <f>[1]OTCHET!J278+[1]OTCHET!J279+[1]OTCHET!J287+[1]OTCHET!J290</f>
        <v>105027190</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106434450</v>
      </c>
      <c r="G56" s="302">
        <f t="shared" si="5"/>
        <v>0</v>
      </c>
      <c r="H56" s="303">
        <f t="shared" si="5"/>
        <v>0</v>
      </c>
      <c r="I56" s="304">
        <f t="shared" si="5"/>
        <v>0</v>
      </c>
      <c r="J56" s="305">
        <f t="shared" si="5"/>
        <v>106434450</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106434450</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106434450</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656930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656930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-345448</v>
      </c>
      <c r="G64" s="345">
        <f t="shared" si="6"/>
        <v>0</v>
      </c>
      <c r="H64" s="346">
        <f t="shared" si="6"/>
        <v>0</v>
      </c>
      <c r="I64" s="346">
        <f t="shared" si="6"/>
        <v>0</v>
      </c>
      <c r="J64" s="347">
        <f t="shared" si="6"/>
        <v>-345448</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345448</v>
      </c>
      <c r="G66" s="357">
        <f t="shared" ref="G66:L66" si="8">SUM(+G68+G76+G77+G84+G85+G86+G89+G90+G91+G92+G93+G94+G95)</f>
        <v>0</v>
      </c>
      <c r="H66" s="358">
        <f>SUM(+H68+H76+H77+H84+H85+H86+H89+H90+H91+H92+H93+H94+H95)</f>
        <v>0</v>
      </c>
      <c r="I66" s="358">
        <f>SUM(+I68+I76+I77+I84+I85+I86+I89+I90+I91+I92+I93+I94+I95)</f>
        <v>0</v>
      </c>
      <c r="J66" s="359">
        <f>SUM(+J68+J76+J77+J84+J85+J86+J89+J90+J91+J92+J93+J94+J95)</f>
        <v>345448</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-45836</v>
      </c>
      <c r="G86" s="318">
        <f t="shared" ref="G86:M86" si="11">+G87+G88</f>
        <v>0</v>
      </c>
      <c r="H86" s="319">
        <f>+H87+H88</f>
        <v>0</v>
      </c>
      <c r="I86" s="319">
        <f>+I87+I88</f>
        <v>0</v>
      </c>
      <c r="J86" s="320">
        <f>+J87+J88</f>
        <v>-45836</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-45836</v>
      </c>
      <c r="G88" s="391">
        <f>+[1]OTCHET!G524+[1]OTCHET!G527+[1]OTCHET!G547</f>
        <v>0</v>
      </c>
      <c r="H88" s="392">
        <f>+[1]OTCHET!H524+[1]OTCHET!H527+[1]OTCHET!H547</f>
        <v>0</v>
      </c>
      <c r="I88" s="392">
        <f>+[1]OTCHET!I524+[1]OTCHET!I527+[1]OTCHET!I547</f>
        <v>0</v>
      </c>
      <c r="J88" s="393">
        <f>+[1]OTCHET!J524+[1]OTCHET!J527+[1]OTCHET!J547</f>
        <v>-45836</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391284</v>
      </c>
      <c r="G89" s="308">
        <f>[1]OTCHET!G534</f>
        <v>0</v>
      </c>
      <c r="H89" s="309">
        <f>[1]OTCHET!H534</f>
        <v>0</v>
      </c>
      <c r="I89" s="309">
        <f>[1]OTCHET!I534</f>
        <v>0</v>
      </c>
      <c r="J89" s="310">
        <f>[1]OTCHET!J534</f>
        <v>391284</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0</v>
      </c>
      <c r="G90" s="313">
        <f>+[1]OTCHET!G570+[1]OTCHET!G571+[1]OTCHET!G572+[1]OTCHET!G573+[1]OTCHET!G574+[1]OTCHET!G575</f>
        <v>0</v>
      </c>
      <c r="H90" s="314">
        <f>+[1]OTCHET!H570+[1]OTCHET!H571+[1]OTCHET!H572+[1]OTCHET!H573+[1]OTCHET!H574+[1]OTCHET!H575</f>
        <v>0</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0</v>
      </c>
      <c r="G91" s="177">
        <f>+[1]OTCHET!G576+[1]OTCHET!G577+[1]OTCHET!G578+[1]OTCHET!G579+[1]OTCHET!G580+[1]OTCHET!G581+[1]OTCHET!G582</f>
        <v>0</v>
      </c>
      <c r="H91" s="178">
        <f>+[1]OTCHET!H576+[1]OTCHET!H577+[1]OTCHET!H578+[1]OTCHET!H579+[1]OTCHET!H580+[1]OTCHET!H581+[1]OTCHET!H582</f>
        <v>0</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0</v>
      </c>
      <c r="G93" s="177">
        <f>+[1]OTCHET!G590+[1]OTCHET!G591</f>
        <v>0</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0</v>
      </c>
      <c r="G94" s="177">
        <f>+[1]OTCHET!G592+[1]OTCHET!G593</f>
        <v>0</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f>+[1]OTCHET!B608</f>
        <v>46244</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2026-08-17T13:01:14Z</dcterms:modified>
</cp:coreProperties>
</file>