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imitrova\Desktop\mesechen otchet\otcheti 2020\oktomvri\internet\"/>
    </mc:Choice>
  </mc:AlternateContent>
  <bookViews>
    <workbookView xWindow="0" yWindow="0" windowWidth="20490" windowHeight="7020"/>
  </bookViews>
  <sheets>
    <sheet name="Sheet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" i="1" l="1"/>
  <c r="H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F85" i="1" s="1"/>
  <c r="I85" i="1"/>
  <c r="H85" i="1"/>
  <c r="G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M64" i="1" s="1"/>
  <c r="M65" i="1" s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L64" i="1" s="1"/>
  <c r="L65" i="1" s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L22" i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F77" i="1"/>
  <c r="F39" i="1"/>
  <c r="F38" i="1" s="1"/>
  <c r="F56" i="1"/>
  <c r="F26" i="1"/>
  <c r="F25" i="1" s="1"/>
  <c r="I77" i="1"/>
  <c r="I66" i="1" s="1"/>
  <c r="I86" i="1"/>
  <c r="F23" i="1"/>
  <c r="G25" i="1"/>
  <c r="G22" i="1" s="1"/>
  <c r="G64" i="1" s="1"/>
  <c r="I56" i="1"/>
  <c r="I64" i="1" s="1"/>
  <c r="H39" i="1"/>
  <c r="H38" i="1" s="1"/>
  <c r="H64" i="1" s="1"/>
  <c r="G68" i="1"/>
  <c r="F69" i="1"/>
  <c r="F68" i="1" s="1"/>
  <c r="F66" i="1" s="1"/>
  <c r="G56" i="1"/>
  <c r="G77" i="1"/>
  <c r="G86" i="1"/>
  <c r="I105" i="1" l="1"/>
  <c r="I65" i="1"/>
  <c r="H65" i="1"/>
  <c r="H105" i="1"/>
  <c r="G105" i="1"/>
  <c r="J105" i="1"/>
  <c r="J65" i="1"/>
  <c r="G66" i="1"/>
  <c r="G65" i="1" s="1"/>
  <c r="F22" i="1"/>
  <c r="F64" i="1" s="1"/>
  <c r="F105" i="1" l="1"/>
  <c r="F6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<sst xmlns="http://schemas.openxmlformats.org/spreadsheetml/2006/main" count="247" uniqueCount="175">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</sst>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20/oktomvri/B1_2020_10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44135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-20407089</v>
          </cell>
          <cell r="H531">
            <v>0</v>
          </cell>
          <cell r="I531">
            <v>0</v>
          </cell>
          <cell r="J531">
            <v>26173543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-96502347</v>
          </cell>
          <cell r="H544">
            <v>0</v>
          </cell>
          <cell r="I544">
            <v>0</v>
          </cell>
          <cell r="J544">
            <v>-26173543</v>
          </cell>
        </row>
        <row r="567">
          <cell r="G567">
            <v>603826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-202118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223296392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-106788664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06.11.2020 г.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6" workbookViewId="0">
      <selection activeCell="I114" sqref="I114:J114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44135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-122675890</v>
      </c>
      <c r="G86" s="318">
        <f t="shared" ref="G86:M86" si="11">+G87+G88</f>
        <v>-96502347</v>
      </c>
      <c r="H86" s="319">
        <f>+H87+H88</f>
        <v>0</v>
      </c>
      <c r="I86" s="319">
        <f>+I87+I88</f>
        <v>0</v>
      </c>
      <c r="J86" s="320">
        <f>+J87+J88</f>
        <v>-26173543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-122675890</v>
      </c>
      <c r="G88" s="391">
        <f>+[1]OTCHET!G521+[1]OTCHET!G524+[1]OTCHET!G544</f>
        <v>-96502347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-26173543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5766454</v>
      </c>
      <c r="G89" s="308">
        <f>[1]OTCHET!G531</f>
        <v>-20407089</v>
      </c>
      <c r="H89" s="309">
        <f>[1]OTCHET!H531</f>
        <v>0</v>
      </c>
      <c r="I89" s="309">
        <f>[1]OTCHET!I531</f>
        <v>0</v>
      </c>
      <c r="J89" s="310">
        <f>[1]OTCHET!J531</f>
        <v>26173543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603826</v>
      </c>
      <c r="G90" s="313">
        <f>+[1]OTCHET!G567+[1]OTCHET!G568+[1]OTCHET!G569+[1]OTCHET!G570+[1]OTCHET!G571+[1]OTCHET!G572</f>
        <v>603826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-202118</v>
      </c>
      <c r="G91" s="177">
        <f>+[1]OTCHET!G573+[1]OTCHET!G574+[1]OTCHET!G575+[1]OTCHET!G576+[1]OTCHET!G577+[1]OTCHET!G578+[1]OTCHET!G579</f>
        <v>-202118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223296392</v>
      </c>
      <c r="G93" s="177">
        <f>+[1]OTCHET!G587+[1]OTCHET!G588</f>
        <v>223296392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-106788664</v>
      </c>
      <c r="G94" s="177">
        <f>+[1]OTCHET!G589+[1]OTCHET!G590</f>
        <v>-106788664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 t="str">
        <f>+[1]OTCHET!B605</f>
        <v>06.11.2020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 Dimitrova</dc:creator>
  <cp:lastModifiedBy>Galya Dimitrova</cp:lastModifiedBy>
  <dcterms:created xsi:type="dcterms:W3CDTF">2020-11-11T13:05:52Z</dcterms:created>
  <dcterms:modified xsi:type="dcterms:W3CDTF">2020-11-11T13:07:29Z</dcterms:modified>
</cp:coreProperties>
</file>