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oktomvri\internet\"/>
    </mc:Choice>
  </mc:AlternateContent>
  <bookViews>
    <workbookView xWindow="0" yWindow="0" windowWidth="20490" windowHeight="702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H90" i="1"/>
  <c r="G90" i="1"/>
  <c r="F90" i="1" s="1"/>
  <c r="E90" i="1"/>
  <c r="J89" i="1"/>
  <c r="I89" i="1"/>
  <c r="H89" i="1"/>
  <c r="G89" i="1"/>
  <c r="F89" i="1" s="1"/>
  <c r="E89" i="1"/>
  <c r="J88" i="1"/>
  <c r="I88" i="1"/>
  <c r="F88" i="1" s="1"/>
  <c r="H88" i="1"/>
  <c r="G88" i="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F79" i="1" s="1"/>
  <c r="H79" i="1"/>
  <c r="G79" i="1"/>
  <c r="E79" i="1"/>
  <c r="E77" i="1" s="1"/>
  <c r="J78" i="1"/>
  <c r="I78" i="1"/>
  <c r="H78" i="1"/>
  <c r="G78" i="1"/>
  <c r="F78"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F69" i="1" s="1"/>
  <c r="E69" i="1"/>
  <c r="M68" i="1"/>
  <c r="M66" i="1" s="1"/>
  <c r="K68" i="1"/>
  <c r="I68" i="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E57" i="1"/>
  <c r="M56" i="1"/>
  <c r="L56" i="1"/>
  <c r="K56" i="1"/>
  <c r="H56" i="1"/>
  <c r="J55" i="1"/>
  <c r="I55" i="1"/>
  <c r="H55" i="1"/>
  <c r="G55" i="1"/>
  <c r="F55" i="1"/>
  <c r="E55" i="1"/>
  <c r="J54" i="1"/>
  <c r="I54" i="1"/>
  <c r="H54" i="1"/>
  <c r="F54" i="1" s="1"/>
  <c r="G54" i="1"/>
  <c r="E54" i="1"/>
  <c r="J53" i="1"/>
  <c r="I53" i="1"/>
  <c r="H53" i="1"/>
  <c r="G53" i="1"/>
  <c r="F53" i="1"/>
  <c r="E53" i="1"/>
  <c r="J52" i="1"/>
  <c r="I52" i="1"/>
  <c r="H52" i="1"/>
  <c r="G52" i="1"/>
  <c r="F52" i="1" s="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H40" i="1"/>
  <c r="F40"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F23" i="1" s="1"/>
  <c r="E23" i="1"/>
  <c r="E22" i="1" s="1"/>
  <c r="E64" i="1" s="1"/>
  <c r="M22" i="1"/>
  <c r="M64" i="1" s="1"/>
  <c r="M65" i="1" s="1"/>
  <c r="L22" i="1"/>
  <c r="L64" i="1" s="1"/>
  <c r="L65" i="1" s="1"/>
  <c r="K22" i="1"/>
  <c r="K64" i="1" s="1"/>
  <c r="K65" i="1" s="1"/>
  <c r="J22" i="1"/>
  <c r="J64" i="1" s="1"/>
  <c r="H22" i="1"/>
  <c r="F15" i="1"/>
  <c r="E15" i="1"/>
  <c r="F13" i="1"/>
  <c r="E13" i="1"/>
  <c r="B13" i="1"/>
  <c r="I11" i="1"/>
  <c r="H11" i="1"/>
  <c r="F11" i="1"/>
  <c r="B11" i="1"/>
  <c r="B8" i="1"/>
  <c r="I22" i="1" l="1"/>
  <c r="I64" i="1" s="1"/>
  <c r="F39" i="1"/>
  <c r="F38" i="1" s="1"/>
  <c r="F56" i="1"/>
  <c r="F77" i="1"/>
  <c r="J105" i="1"/>
  <c r="E66" i="1"/>
  <c r="E105" i="1" s="1"/>
  <c r="F22" i="1"/>
  <c r="F68" i="1"/>
  <c r="F66" i="1" s="1"/>
  <c r="J66" i="1"/>
  <c r="J65" i="1" s="1"/>
  <c r="G25" i="1"/>
  <c r="G22" i="1" s="1"/>
  <c r="G64" i="1" s="1"/>
  <c r="F26" i="1"/>
  <c r="F25" i="1" s="1"/>
  <c r="I77" i="1"/>
  <c r="I66" i="1" s="1"/>
  <c r="I86" i="1"/>
  <c r="H39" i="1"/>
  <c r="H38" i="1" s="1"/>
  <c r="H64" i="1" s="1"/>
  <c r="G68" i="1"/>
  <c r="G56" i="1"/>
  <c r="G77" i="1"/>
  <c r="G86" i="1"/>
  <c r="H105" i="1" l="1"/>
  <c r="H65" i="1"/>
  <c r="G65" i="1"/>
  <c r="F64" i="1"/>
  <c r="I105" i="1"/>
  <c r="I65" i="1"/>
  <c r="E65" i="1"/>
  <c r="G66" i="1"/>
  <c r="G105" i="1" s="1"/>
  <c r="F105" i="1" l="1"/>
  <c r="F65" i="1"/>
  <c r="B105" i="1" s="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<sst xmlns="http://schemas.openxmlformats.org/spreadsheetml/2006/main" count="247" uniqueCount="175">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</sst>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oktomvri/B1_2020_10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44135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9449442</v>
          </cell>
          <cell r="G142">
            <v>0</v>
          </cell>
          <cell r="H142">
            <v>0</v>
          </cell>
          <cell r="I142">
            <v>0</v>
          </cell>
          <cell r="J142">
            <v>4349193</v>
          </cell>
        </row>
        <row r="151">
          <cell r="E151">
            <v>0</v>
          </cell>
          <cell r="G151">
            <v>0</v>
          </cell>
          <cell r="H151">
            <v>0</v>
          </cell>
          <cell r="I151">
            <v>0</v>
          </cell>
          <cell r="J151">
            <v>0</v>
          </cell>
        </row>
        <row r="160">
          <cell r="E160">
            <v>0</v>
          </cell>
          <cell r="G160">
            <v>0</v>
          </cell>
          <cell r="H160">
            <v>0</v>
          </cell>
          <cell r="I160">
            <v>0</v>
          </cell>
          <cell r="J160">
            <v>0</v>
          </cell>
        </row>
        <row r="187">
          <cell r="E187">
            <v>262609</v>
          </cell>
          <cell r="G187">
            <v>0</v>
          </cell>
          <cell r="H187">
            <v>0</v>
          </cell>
          <cell r="I187">
            <v>0</v>
          </cell>
          <cell r="J187">
            <v>118259</v>
          </cell>
        </row>
        <row r="190">
          <cell r="E190">
            <v>0</v>
          </cell>
          <cell r="G190">
            <v>0</v>
          </cell>
          <cell r="H190">
            <v>0</v>
          </cell>
          <cell r="I190">
            <v>0</v>
          </cell>
          <cell r="J190">
            <v>0</v>
          </cell>
        </row>
        <row r="196">
          <cell r="E196">
            <v>295075</v>
          </cell>
          <cell r="G196">
            <v>0</v>
          </cell>
          <cell r="H196">
            <v>0</v>
          </cell>
          <cell r="I196">
            <v>0</v>
          </cell>
          <cell r="J196">
            <v>36504</v>
          </cell>
        </row>
        <row r="204">
          <cell r="E204">
            <v>0</v>
          </cell>
          <cell r="G204">
            <v>0</v>
          </cell>
          <cell r="H204">
            <v>0</v>
          </cell>
          <cell r="I204">
            <v>0</v>
          </cell>
          <cell r="J204">
            <v>0</v>
          </cell>
        </row>
        <row r="205">
          <cell r="E205">
            <v>1926612</v>
          </cell>
          <cell r="G205">
            <v>0</v>
          </cell>
          <cell r="H205">
            <v>0</v>
          </cell>
          <cell r="I205">
            <v>0</v>
          </cell>
          <cell r="J205">
            <v>261125</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440191</v>
          </cell>
          <cell r="G272">
            <v>0</v>
          </cell>
          <cell r="H272">
            <v>0</v>
          </cell>
          <cell r="I272">
            <v>0</v>
          </cell>
          <cell r="J272">
            <v>494568</v>
          </cell>
        </row>
        <row r="275">
          <cell r="E275">
            <v>0</v>
          </cell>
          <cell r="G275">
            <v>0</v>
          </cell>
          <cell r="H275">
            <v>0</v>
          </cell>
          <cell r="I275">
            <v>0</v>
          </cell>
          <cell r="J275">
            <v>0</v>
          </cell>
        </row>
        <row r="276">
          <cell r="E276">
            <v>1515137</v>
          </cell>
          <cell r="G276">
            <v>0</v>
          </cell>
          <cell r="H276">
            <v>0</v>
          </cell>
          <cell r="I276">
            <v>0</v>
          </cell>
          <cell r="J276">
            <v>537237</v>
          </cell>
        </row>
        <row r="284">
          <cell r="E284">
            <v>3387068</v>
          </cell>
          <cell r="G284">
            <v>0</v>
          </cell>
          <cell r="H284">
            <v>0</v>
          </cell>
          <cell r="I284">
            <v>0</v>
          </cell>
          <cell r="J284">
            <v>2354640</v>
          </cell>
        </row>
        <row r="287">
          <cell r="E287">
            <v>0</v>
          </cell>
          <cell r="G287">
            <v>0</v>
          </cell>
          <cell r="H287">
            <v>0</v>
          </cell>
          <cell r="I287">
            <v>0</v>
          </cell>
          <cell r="J287">
            <v>0</v>
          </cell>
        </row>
        <row r="288">
          <cell r="E288">
            <v>24817600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21331435</v>
          </cell>
          <cell r="G396">
            <v>0</v>
          </cell>
          <cell r="H396">
            <v>0</v>
          </cell>
          <cell r="I396">
            <v>0</v>
          </cell>
          <cell r="J396">
            <v>-1649379</v>
          </cell>
        </row>
        <row r="399">
          <cell r="E399">
            <v>465818</v>
          </cell>
          <cell r="G399">
            <v>0</v>
          </cell>
          <cell r="H399">
            <v>0</v>
          </cell>
          <cell r="I399">
            <v>0</v>
          </cell>
          <cell r="J399">
            <v>385608</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1397597</v>
          </cell>
          <cell r="G524">
            <v>0</v>
          </cell>
          <cell r="H524">
            <v>0</v>
          </cell>
          <cell r="I524">
            <v>0</v>
          </cell>
          <cell r="J524">
            <v>715313</v>
          </cell>
        </row>
        <row r="531">
          <cell r="E531">
            <v>0</v>
          </cell>
          <cell r="G531">
            <v>0</v>
          </cell>
          <cell r="H531">
            <v>0</v>
          </cell>
          <cell r="I531">
            <v>0</v>
          </cell>
          <cell r="J531">
            <v>1598</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44141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18" sqref="H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44135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96</v>
      </c>
      <c r="F15" s="45" t="str">
        <f>[1]OTCHET!F15</f>
        <v>СЕС - ДЕС</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9449442</v>
      </c>
      <c r="F22" s="110">
        <f t="shared" si="0"/>
        <v>4349193</v>
      </c>
      <c r="G22" s="111">
        <f t="shared" si="0"/>
        <v>0</v>
      </c>
      <c r="H22" s="112">
        <f t="shared" si="0"/>
        <v>0</v>
      </c>
      <c r="I22" s="112">
        <f t="shared" si="0"/>
        <v>0</v>
      </c>
      <c r="J22" s="113">
        <f t="shared" si="0"/>
        <v>4349193</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9449442</v>
      </c>
      <c r="F37" s="207">
        <f t="shared" si="1"/>
        <v>4349193</v>
      </c>
      <c r="G37" s="208">
        <f>[1]OTCHET!G142+[1]OTCHET!G151+[1]OTCHET!G160</f>
        <v>0</v>
      </c>
      <c r="H37" s="209">
        <f>[1]OTCHET!H142+[1]OTCHET!H151+[1]OTCHET!H160</f>
        <v>0</v>
      </c>
      <c r="I37" s="209">
        <f>[1]OTCHET!I142+[1]OTCHET!I151+[1]OTCHET!I160</f>
        <v>0</v>
      </c>
      <c r="J37" s="210">
        <f>[1]OTCHET!J142+[1]OTCHET!J151+[1]OTCHET!J160</f>
        <v>4349193</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32644292</v>
      </c>
      <c r="F38" s="217">
        <f t="shared" si="3"/>
        <v>3802333</v>
      </c>
      <c r="G38" s="218">
        <f t="shared" si="3"/>
        <v>0</v>
      </c>
      <c r="H38" s="219">
        <f t="shared" si="3"/>
        <v>0</v>
      </c>
      <c r="I38" s="219">
        <f t="shared" si="3"/>
        <v>0</v>
      </c>
      <c r="J38" s="220">
        <f t="shared" si="3"/>
        <v>3802333</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557684</v>
      </c>
      <c r="F39" s="229">
        <f t="shared" si="4"/>
        <v>154763</v>
      </c>
      <c r="G39" s="230">
        <f t="shared" si="4"/>
        <v>0</v>
      </c>
      <c r="H39" s="231">
        <f t="shared" si="4"/>
        <v>0</v>
      </c>
      <c r="I39" s="231">
        <f t="shared" si="4"/>
        <v>0</v>
      </c>
      <c r="J39" s="232">
        <f t="shared" si="4"/>
        <v>154763</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262609</v>
      </c>
      <c r="F40" s="237">
        <f t="shared" si="1"/>
        <v>118259</v>
      </c>
      <c r="G40" s="238">
        <f>[1]OTCHET!G187</f>
        <v>0</v>
      </c>
      <c r="H40" s="239">
        <f>[1]OTCHET!H187</f>
        <v>0</v>
      </c>
      <c r="I40" s="239">
        <f>[1]OTCHET!I187</f>
        <v>0</v>
      </c>
      <c r="J40" s="240">
        <f>[1]OTCHET!J187</f>
        <v>118259</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295075</v>
      </c>
      <c r="F42" s="252">
        <f t="shared" si="1"/>
        <v>36504</v>
      </c>
      <c r="G42" s="253">
        <f>+[1]OTCHET!G196+[1]OTCHET!G204</f>
        <v>0</v>
      </c>
      <c r="H42" s="254">
        <f>+[1]OTCHET!H196+[1]OTCHET!H204</f>
        <v>0</v>
      </c>
      <c r="I42" s="254">
        <f>+[1]OTCHET!I196+[1]OTCHET!I204</f>
        <v>0</v>
      </c>
      <c r="J42" s="255">
        <f>+[1]OTCHET!J196+[1]OTCHET!J204</f>
        <v>36504</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1926612</v>
      </c>
      <c r="F43" s="258">
        <f t="shared" si="1"/>
        <v>261125</v>
      </c>
      <c r="G43" s="259">
        <f>+[1]OTCHET!G205+[1]OTCHET!G223+[1]OTCHET!G271</f>
        <v>0</v>
      </c>
      <c r="H43" s="260">
        <f>+[1]OTCHET!H205+[1]OTCHET!H223+[1]OTCHET!H271</f>
        <v>0</v>
      </c>
      <c r="I43" s="260">
        <f>+[1]OTCHET!I205+[1]OTCHET!I223+[1]OTCHET!I271</f>
        <v>0</v>
      </c>
      <c r="J43" s="261">
        <f>+[1]OTCHET!J205+[1]OTCHET!J223+[1]OTCHET!J271</f>
        <v>261125</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4902205</v>
      </c>
      <c r="F49" s="176">
        <f t="shared" si="1"/>
        <v>2891877</v>
      </c>
      <c r="G49" s="177">
        <f>[1]OTCHET!G275+[1]OTCHET!G276+[1]OTCHET!G284+[1]OTCHET!G287</f>
        <v>0</v>
      </c>
      <c r="H49" s="178">
        <f>[1]OTCHET!H275+[1]OTCHET!H276+[1]OTCHET!H284+[1]OTCHET!H287</f>
        <v>0</v>
      </c>
      <c r="I49" s="178">
        <f>[1]OTCHET!I275+[1]OTCHET!I276+[1]OTCHET!I284+[1]OTCHET!I287</f>
        <v>0</v>
      </c>
      <c r="J49" s="179">
        <f>[1]OTCHET!J275+[1]OTCHET!J276+[1]OTCHET!J284+[1]OTCHET!J287</f>
        <v>2891877</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24817600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440191</v>
      </c>
      <c r="F51" s="128">
        <f>+G51+H51+I51+J51</f>
        <v>494568</v>
      </c>
      <c r="G51" s="129">
        <f>+[1]OTCHET!G272</f>
        <v>0</v>
      </c>
      <c r="H51" s="130">
        <f>+[1]OTCHET!H272</f>
        <v>0</v>
      </c>
      <c r="I51" s="130">
        <f>+[1]OTCHET!I272</f>
        <v>0</v>
      </c>
      <c r="J51" s="131">
        <f>+[1]OTCHET!J272</f>
        <v>494568</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21797253</v>
      </c>
      <c r="F56" s="301">
        <f t="shared" si="5"/>
        <v>-1263771</v>
      </c>
      <c r="G56" s="302">
        <f t="shared" si="5"/>
        <v>0</v>
      </c>
      <c r="H56" s="303">
        <f t="shared" si="5"/>
        <v>0</v>
      </c>
      <c r="I56" s="304">
        <f t="shared" si="5"/>
        <v>0</v>
      </c>
      <c r="J56" s="305">
        <f t="shared" si="5"/>
        <v>-1263771</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21797253</v>
      </c>
      <c r="F58" s="312">
        <f t="shared" si="1"/>
        <v>-1263771</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-1263771</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-1397597</v>
      </c>
      <c r="F64" s="344">
        <f t="shared" si="6"/>
        <v>-716911</v>
      </c>
      <c r="G64" s="345">
        <f t="shared" si="6"/>
        <v>0</v>
      </c>
      <c r="H64" s="346">
        <f t="shared" si="6"/>
        <v>0</v>
      </c>
      <c r="I64" s="346">
        <f t="shared" si="6"/>
        <v>0</v>
      </c>
      <c r="J64" s="347">
        <f t="shared" si="6"/>
        <v>-716911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1397597</v>
      </c>
      <c r="F66" s="356">
        <f>SUM(+F68+F76+F77+F84+F85+F86+F89+F90+F91+F92+F93+F94+F95)</f>
        <v>716911</v>
      </c>
      <c r="G66" s="357">
        <f t="shared" ref="G66:L66" si="8">SUM(+G68+G76+G77+G84+G85+G86+G89+G90+G91+G92+G93+G94+G95)</f>
        <v>0</v>
      </c>
      <c r="H66" s="358">
        <f>SUM(+H68+H76+H77+H84+H85+H86+H89+H90+H91+H92+H93+H94+H95)</f>
        <v>0</v>
      </c>
      <c r="I66" s="358">
        <f>SUM(+I68+I76+I77+I84+I85+I86+I89+I90+I91+I92+I93+I94+I95)</f>
        <v>0</v>
      </c>
      <c r="J66" s="359">
        <f>SUM(+J68+J76+J77+J84+J85+J86+J89+J90+J91+J92+J93+J94+J95)</f>
        <v>716911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1397597</v>
      </c>
      <c r="F86" s="317">
        <f>+F87+F88</f>
        <v>715313</v>
      </c>
      <c r="G86" s="318">
        <f t="shared" ref="G86:M86" si="11">+G87+G88</f>
        <v>0</v>
      </c>
      <c r="H86" s="319">
        <f>+H87+H88</f>
        <v>0</v>
      </c>
      <c r="I86" s="319">
        <f>+I87+I88</f>
        <v>0</v>
      </c>
      <c r="J86" s="320">
        <f>+J87+J88</f>
        <v>715313</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1397597</v>
      </c>
      <c r="F88" s="390">
        <f t="shared" si="1"/>
        <v>715313</v>
      </c>
      <c r="G88" s="391">
        <f>+[1]OTCHET!G521+[1]OTCHET!G524+[1]OTCHET!G544</f>
        <v>0</v>
      </c>
      <c r="H88" s="392">
        <f>+[1]OTCHET!H521+[1]OTCHET!H524+[1]OTCHET!H544</f>
        <v>0</v>
      </c>
      <c r="I88" s="392">
        <f>+[1]OTCHET!I521+[1]OTCHET!I524+[1]OTCHET!I544</f>
        <v>0</v>
      </c>
      <c r="J88" s="393">
        <f>+[1]OTCHET!J521+[1]OTCHET!J524+[1]OTCHET!J544</f>
        <v>715313</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1598</v>
      </c>
      <c r="G89" s="308">
        <f>[1]OTCHET!G531</f>
        <v>0</v>
      </c>
      <c r="H89" s="309">
        <f>[1]OTCHET!H531</f>
        <v>0</v>
      </c>
      <c r="I89" s="309">
        <f>[1]OTCHET!I531</f>
        <v>0</v>
      </c>
      <c r="J89" s="310">
        <f>[1]OTCHET!J531</f>
        <v>1598</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44141</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2020-11-11T13:07:40Z</dcterms:created>
  <dcterms:modified xsi:type="dcterms:W3CDTF">2020-11-11T13:09:40Z</dcterms:modified>
</cp:coreProperties>
</file>