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28.02.2017\За сайта\"/>
    </mc:Choice>
  </mc:AlternateContent>
  <bookViews>
    <workbookView xWindow="0" yWindow="0" windowWidth="21600" windowHeight="9735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H86" i="1"/>
  <c r="G86" i="1"/>
  <c r="F86" i="1" s="1"/>
  <c r="E86" i="1"/>
  <c r="J85" i="1"/>
  <c r="I85" i="1"/>
  <c r="I84" i="1" s="1"/>
  <c r="H85" i="1"/>
  <c r="G85" i="1"/>
  <c r="F85" i="1" s="1"/>
  <c r="F84" i="1" s="1"/>
  <c r="E85" i="1"/>
  <c r="E84" i="1" s="1"/>
  <c r="M84" i="1"/>
  <c r="L84" i="1"/>
  <c r="K84" i="1"/>
  <c r="J84" i="1"/>
  <c r="H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F79" i="1"/>
  <c r="J78" i="1"/>
  <c r="I78" i="1"/>
  <c r="H78" i="1"/>
  <c r="G78" i="1"/>
  <c r="F78" i="1" s="1"/>
  <c r="E78" i="1"/>
  <c r="J77" i="1"/>
  <c r="I77" i="1"/>
  <c r="H77" i="1"/>
  <c r="G77" i="1"/>
  <c r="F77" i="1" s="1"/>
  <c r="E77" i="1"/>
  <c r="J76" i="1"/>
  <c r="I76" i="1"/>
  <c r="I75" i="1" s="1"/>
  <c r="I64" i="1" s="1"/>
  <c r="H76" i="1"/>
  <c r="G76" i="1"/>
  <c r="F76" i="1" s="1"/>
  <c r="F75" i="1" s="1"/>
  <c r="E76" i="1"/>
  <c r="E75" i="1" s="1"/>
  <c r="E64" i="1" s="1"/>
  <c r="M75" i="1"/>
  <c r="L75" i="1"/>
  <c r="K75" i="1"/>
  <c r="J75" i="1"/>
  <c r="H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J66" i="1" s="1"/>
  <c r="J64" i="1" s="1"/>
  <c r="I67" i="1"/>
  <c r="H67" i="1"/>
  <c r="H66" i="1" s="1"/>
  <c r="H64" i="1" s="1"/>
  <c r="G67" i="1"/>
  <c r="F67" i="1"/>
  <c r="F66" i="1" s="1"/>
  <c r="F64" i="1" s="1"/>
  <c r="E67" i="1"/>
  <c r="M66" i="1"/>
  <c r="K66" i="1"/>
  <c r="I66" i="1"/>
  <c r="G66" i="1"/>
  <c r="E66" i="1"/>
  <c r="F65" i="1"/>
  <c r="M64" i="1"/>
  <c r="K64" i="1"/>
  <c r="J61" i="1"/>
  <c r="I61" i="1"/>
  <c r="H61" i="1"/>
  <c r="G61" i="1"/>
  <c r="F61" i="1"/>
  <c r="E61" i="1"/>
  <c r="J60" i="1"/>
  <c r="I60" i="1"/>
  <c r="H60" i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H56" i="1"/>
  <c r="G56" i="1"/>
  <c r="F56" i="1" s="1"/>
  <c r="E56" i="1"/>
  <c r="J55" i="1"/>
  <c r="I55" i="1"/>
  <c r="I54" i="1" s="1"/>
  <c r="H55" i="1"/>
  <c r="G55" i="1"/>
  <c r="F55" i="1" s="1"/>
  <c r="E55" i="1"/>
  <c r="E54" i="1" s="1"/>
  <c r="M54" i="1"/>
  <c r="L54" i="1"/>
  <c r="K54" i="1"/>
  <c r="J54" i="1"/>
  <c r="H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J38" i="1" s="1"/>
  <c r="I44" i="1"/>
  <c r="H44" i="1"/>
  <c r="H38" i="1" s="1"/>
  <c r="G44" i="1"/>
  <c r="F44" i="1"/>
  <c r="F38" i="1" s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F25" i="1" s="1"/>
  <c r="E26" i="1"/>
  <c r="E25" i="1" s="1"/>
  <c r="M25" i="1"/>
  <c r="L25" i="1"/>
  <c r="K25" i="1"/>
  <c r="J25" i="1"/>
  <c r="H25" i="1"/>
  <c r="F24" i="1"/>
  <c r="J23" i="1"/>
  <c r="I23" i="1"/>
  <c r="H23" i="1"/>
  <c r="G23" i="1"/>
  <c r="F23" i="1" s="1"/>
  <c r="E23" i="1"/>
  <c r="E22" i="1" s="1"/>
  <c r="E62" i="1" s="1"/>
  <c r="M22" i="1"/>
  <c r="M62" i="1" s="1"/>
  <c r="M63" i="1" s="1"/>
  <c r="L22" i="1"/>
  <c r="L62" i="1" s="1"/>
  <c r="L63" i="1" s="1"/>
  <c r="K22" i="1"/>
  <c r="K62" i="1" s="1"/>
  <c r="K63" i="1" s="1"/>
  <c r="J22" i="1"/>
  <c r="J62" i="1" s="1"/>
  <c r="H22" i="1"/>
  <c r="F15" i="1"/>
  <c r="E15" i="1"/>
  <c r="F13" i="1"/>
  <c r="E13" i="1"/>
  <c r="B13" i="1"/>
  <c r="I11" i="1"/>
  <c r="H11" i="1"/>
  <c r="F11" i="1"/>
  <c r="B11" i="1"/>
  <c r="B8" i="1"/>
  <c r="J103" i="1" l="1"/>
  <c r="J63" i="1"/>
  <c r="E103" i="1"/>
  <c r="E63" i="1"/>
  <c r="H62" i="1"/>
  <c r="F22" i="1"/>
  <c r="I22" i="1"/>
  <c r="I62" i="1" s="1"/>
  <c r="F54" i="1"/>
  <c r="G25" i="1"/>
  <c r="G22" i="1" s="1"/>
  <c r="G62" i="1" s="1"/>
  <c r="G54" i="1"/>
  <c r="G75" i="1"/>
  <c r="G64" i="1" s="1"/>
  <c r="G84" i="1"/>
  <c r="G103" i="1" l="1"/>
  <c r="G63" i="1"/>
  <c r="F62" i="1"/>
  <c r="I103" i="1"/>
  <c r="I63" i="1"/>
  <c r="H103" i="1"/>
  <c r="H63" i="1"/>
  <c r="F103" i="1" l="1"/>
  <c r="F63" i="1"/>
  <c r="B63" i="1" l="1"/>
  <c r="B10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<sst xmlns="http://schemas.openxmlformats.org/spreadsheetml/2006/main" count="241" uniqueCount="172">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</sst>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28.02.2017/B1_2017_02_2300_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 А ТРАНСПОРТА, ИНФОРМАЦИОННИТЕ ТЕХНОЛОГИИ И СЪОБЩЕНИЯТА</v>
          </cell>
          <cell r="F9">
            <v>42794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607298</v>
          </cell>
          <cell r="G141">
            <v>0</v>
          </cell>
          <cell r="H141">
            <v>0</v>
          </cell>
          <cell r="I141">
            <v>0</v>
          </cell>
          <cell r="J141">
            <v>230647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112200</v>
          </cell>
          <cell r="G186">
            <v>0</v>
          </cell>
          <cell r="H186">
            <v>0</v>
          </cell>
          <cell r="I186">
            <v>0</v>
          </cell>
          <cell r="J186">
            <v>19901</v>
          </cell>
        </row>
        <row r="189">
          <cell r="E189">
            <v>69690</v>
          </cell>
          <cell r="G189">
            <v>0</v>
          </cell>
          <cell r="H189">
            <v>0</v>
          </cell>
          <cell r="I189">
            <v>0</v>
          </cell>
          <cell r="J189">
            <v>4401</v>
          </cell>
        </row>
        <row r="195">
          <cell r="E195">
            <v>51206</v>
          </cell>
          <cell r="G195">
            <v>0</v>
          </cell>
          <cell r="H195">
            <v>0</v>
          </cell>
          <cell r="I195">
            <v>0</v>
          </cell>
          <cell r="J195">
            <v>6263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2313920</v>
          </cell>
          <cell r="G204">
            <v>0</v>
          </cell>
          <cell r="H204">
            <v>0</v>
          </cell>
          <cell r="I204">
            <v>0</v>
          </cell>
          <cell r="J204">
            <v>33772</v>
          </cell>
        </row>
        <row r="222">
          <cell r="E222">
            <v>3080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146700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432300</v>
          </cell>
          <cell r="G392">
            <v>0</v>
          </cell>
          <cell r="H392">
            <v>0</v>
          </cell>
          <cell r="I392">
            <v>0</v>
          </cell>
          <cell r="J392">
            <v>18834</v>
          </cell>
        </row>
        <row r="395">
          <cell r="E395">
            <v>-75540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1732738</v>
          </cell>
          <cell r="G520">
            <v>0</v>
          </cell>
          <cell r="H520">
            <v>0</v>
          </cell>
          <cell r="I520">
            <v>0</v>
          </cell>
          <cell r="J520">
            <v>-188325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3181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Галя Димитрова</v>
          </cell>
          <cell r="G599" t="str">
            <v>Иван Марков</v>
          </cell>
        </row>
        <row r="601">
          <cell r="B601">
            <v>42804</v>
          </cell>
          <cell r="E601" t="str">
            <v>02/9409 576</v>
          </cell>
          <cell r="H601" t="str">
            <v>dblagoeva@mtitc.government.bg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 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42794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96</v>
      </c>
      <c r="F15" s="45" t="str">
        <f>[1]OTCHET!F15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607298</v>
      </c>
      <c r="F22" s="110">
        <f t="shared" si="0"/>
        <v>230647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230647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607298</v>
      </c>
      <c r="F37" s="207">
        <f t="shared" si="1"/>
        <v>230647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230647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2696796</v>
      </c>
      <c r="F38" s="217">
        <f t="shared" si="3"/>
        <v>64337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64337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112200</v>
      </c>
      <c r="F39" s="119">
        <f t="shared" si="1"/>
        <v>19901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19901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69690</v>
      </c>
      <c r="F40" s="176">
        <f t="shared" si="1"/>
        <v>4401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4401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51206</v>
      </c>
      <c r="F41" s="176">
        <f t="shared" si="1"/>
        <v>6263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6263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2317000</v>
      </c>
      <c r="F42" s="176">
        <f t="shared" si="1"/>
        <v>33772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33772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146700</v>
      </c>
      <c r="F48" s="176">
        <f t="shared" si="1"/>
        <v>0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356760</v>
      </c>
      <c r="F54" s="275">
        <f t="shared" si="4"/>
        <v>18834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18834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356760</v>
      </c>
      <c r="F56" s="286">
        <f t="shared" si="1"/>
        <v>18834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18834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-1732738</v>
      </c>
      <c r="F62" s="318">
        <f t="shared" si="5"/>
        <v>185144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185144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1732738</v>
      </c>
      <c r="F64" s="330">
        <f>SUM(+F66+F74+F75+F82+F83+F84+F87+F88+F89+F90+F91+F92+F93)</f>
        <v>-185144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-185144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1732738</v>
      </c>
      <c r="F84" s="291">
        <f>+F85+F86</f>
        <v>-188325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-188325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1732738</v>
      </c>
      <c r="F86" s="364">
        <f t="shared" si="1"/>
        <v>-188325</v>
      </c>
      <c r="G86" s="365">
        <f>+[1]OTCHET!G517+[1]OTCHET!G520+[1]OTCHET!G540</f>
        <v>0</v>
      </c>
      <c r="H86" s="366">
        <f>+[1]OTCHET!H517+[1]OTCHET!H520+[1]OTCHET!H540</f>
        <v>0</v>
      </c>
      <c r="I86" s="366">
        <f>+[1]OTCHET!I517+[1]OTCHET!I520+[1]OTCHET!I540</f>
        <v>0</v>
      </c>
      <c r="J86" s="367">
        <f>+[1]OTCHET!J517+[1]OTCHET!J520+[1]OTCHET!J540</f>
        <v>-188325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3181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3181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0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0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0</v>
      </c>
      <c r="G89" s="177">
        <f>+[1]OTCHET!G569+[1]OTCHET!G570+[1]OTCHET!G571+[1]OTCHET!G572+[1]OTCHET!G573+[1]OTCHET!G574+[1]OTCHET!G575</f>
        <v>0</v>
      </c>
      <c r="H89" s="178">
        <f>+[1]OTCHET!H569+[1]OTCHET!H570+[1]OTCHET!H571+[1]OTCHET!H572+[1]OTCHET!H573+[1]OTCHET!H574+[1]OTCHET!H575</f>
        <v>0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0</v>
      </c>
      <c r="G90" s="177">
        <f>+[1]OTCHET!G576</f>
        <v>0</v>
      </c>
      <c r="H90" s="178">
        <f>+[1]OTCHET!H576</f>
        <v>0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0</v>
      </c>
      <c r="G92" s="177">
        <f>+[1]OTCHET!G585+[1]OTCHET!G586</f>
        <v>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dblagoeva@mtitc.government.bg</v>
      </c>
      <c r="C105" s="402"/>
      <c r="D105" s="402"/>
      <c r="E105" s="407"/>
      <c r="F105" s="19"/>
      <c r="G105" s="408" t="str">
        <f>+[1]OTCHET!E601</f>
        <v>02/9409 576</v>
      </c>
      <c r="H105" s="408">
        <f>+[1]OTCHET!F601</f>
        <v>0</v>
      </c>
      <c r="I105" s="409"/>
      <c r="J105" s="410">
        <f>+[1]OTCHET!B601</f>
        <v>42804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Галя Димитрова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OTCHET-agregirani pokazateli</vt:lpstr>
    </vt:vector>
  </TitlesOfParts>
  <Company>MTITC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2017-03-15T12:32:09Z</dcterms:created>
  <dcterms:modified xsi:type="dcterms:W3CDTF">2017-03-15T12:32:23Z</dcterms:modified>
</cp:coreProperties>
</file>