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externalReferences>
    <externalReference r:id="rId2"/>
  </externalReferences>
  <definedNames>
    <definedName name="SMETKA">[1]list!$A$2:$C$7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7" i="1" l="1"/>
  <c r="H107" i="1"/>
  <c r="J96" i="1"/>
  <c r="I96" i="1"/>
  <c r="H96" i="1"/>
  <c r="G96" i="1"/>
  <c r="F96" i="1" s="1"/>
  <c r="E96" i="1"/>
  <c r="J95" i="1"/>
  <c r="I95" i="1"/>
  <c r="H95" i="1"/>
  <c r="G95" i="1"/>
  <c r="F95" i="1" s="1"/>
  <c r="E9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H88" i="1"/>
  <c r="G88" i="1"/>
  <c r="F88" i="1" s="1"/>
  <c r="E88" i="1"/>
  <c r="J87" i="1"/>
  <c r="I87" i="1"/>
  <c r="I86" i="1" s="1"/>
  <c r="H87" i="1"/>
  <c r="G87" i="1"/>
  <c r="F87" i="1" s="1"/>
  <c r="F86" i="1" s="1"/>
  <c r="E87" i="1"/>
  <c r="E86" i="1" s="1"/>
  <c r="M86" i="1"/>
  <c r="L86" i="1"/>
  <c r="K86" i="1"/>
  <c r="J86" i="1"/>
  <c r="H86" i="1"/>
  <c r="J85" i="1"/>
  <c r="I85" i="1"/>
  <c r="H85" i="1"/>
  <c r="G85" i="1"/>
  <c r="F85" i="1"/>
  <c r="E85" i="1"/>
  <c r="J84" i="1"/>
  <c r="I84" i="1"/>
  <c r="H84" i="1"/>
  <c r="F84" i="1" s="1"/>
  <c r="G84" i="1"/>
  <c r="E84" i="1"/>
  <c r="J83" i="1"/>
  <c r="J77" i="1" s="1"/>
  <c r="I83" i="1"/>
  <c r="H83" i="1"/>
  <c r="G83" i="1"/>
  <c r="F83" i="1"/>
  <c r="E83" i="1"/>
  <c r="J82" i="1"/>
  <c r="I82" i="1"/>
  <c r="H82" i="1"/>
  <c r="F82" i="1" s="1"/>
  <c r="G82" i="1"/>
  <c r="E82" i="1"/>
  <c r="F81" i="1"/>
  <c r="J80" i="1"/>
  <c r="I80" i="1"/>
  <c r="H80" i="1"/>
  <c r="G80" i="1"/>
  <c r="F80" i="1" s="1"/>
  <c r="E80" i="1"/>
  <c r="J79" i="1"/>
  <c r="I79" i="1"/>
  <c r="I77" i="1" s="1"/>
  <c r="H79" i="1"/>
  <c r="G79" i="1"/>
  <c r="F79" i="1" s="1"/>
  <c r="E79" i="1"/>
  <c r="E77" i="1" s="1"/>
  <c r="J78" i="1"/>
  <c r="I78" i="1"/>
  <c r="H78" i="1"/>
  <c r="G78" i="1"/>
  <c r="F78" i="1" s="1"/>
  <c r="E78" i="1"/>
  <c r="M77" i="1"/>
  <c r="L77" i="1"/>
  <c r="K77" i="1"/>
  <c r="H77" i="1"/>
  <c r="M76" i="1"/>
  <c r="L76" i="1"/>
  <c r="K76" i="1"/>
  <c r="J76" i="1"/>
  <c r="I76" i="1"/>
  <c r="F76" i="1" s="1"/>
  <c r="H76" i="1"/>
  <c r="G76" i="1"/>
  <c r="E76" i="1"/>
  <c r="M75" i="1"/>
  <c r="L75" i="1"/>
  <c r="K75" i="1"/>
  <c r="J75" i="1"/>
  <c r="F75" i="1" s="1"/>
  <c r="I75" i="1"/>
  <c r="H75" i="1"/>
  <c r="G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 s="1"/>
  <c r="E73" i="1"/>
  <c r="M72" i="1"/>
  <c r="L72" i="1"/>
  <c r="K72" i="1"/>
  <c r="J72" i="1"/>
  <c r="I72" i="1"/>
  <c r="F72" i="1" s="1"/>
  <c r="H72" i="1"/>
  <c r="G72" i="1"/>
  <c r="E72" i="1"/>
  <c r="M71" i="1"/>
  <c r="L71" i="1"/>
  <c r="K71" i="1"/>
  <c r="J71" i="1"/>
  <c r="J68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J69" i="1"/>
  <c r="I69" i="1"/>
  <c r="H69" i="1"/>
  <c r="H68" i="1" s="1"/>
  <c r="H66" i="1" s="1"/>
  <c r="G69" i="1"/>
  <c r="E69" i="1"/>
  <c r="M68" i="1"/>
  <c r="M66" i="1" s="1"/>
  <c r="K68" i="1"/>
  <c r="I68" i="1"/>
  <c r="E68" i="1"/>
  <c r="E66" i="1" s="1"/>
  <c r="F67" i="1"/>
  <c r="K66" i="1"/>
  <c r="J63" i="1"/>
  <c r="I63" i="1"/>
  <c r="H63" i="1"/>
  <c r="F63" i="1" s="1"/>
  <c r="G63" i="1"/>
  <c r="E63" i="1"/>
  <c r="J62" i="1"/>
  <c r="J56" i="1" s="1"/>
  <c r="I62" i="1"/>
  <c r="H62" i="1"/>
  <c r="G62" i="1"/>
  <c r="F62" i="1"/>
  <c r="E62" i="1"/>
  <c r="F61" i="1"/>
  <c r="J60" i="1"/>
  <c r="I60" i="1"/>
  <c r="F60" i="1" s="1"/>
  <c r="H60" i="1"/>
  <c r="G60" i="1"/>
  <c r="E60" i="1"/>
  <c r="J59" i="1"/>
  <c r="I59" i="1"/>
  <c r="H59" i="1"/>
  <c r="G59" i="1"/>
  <c r="F59" i="1" s="1"/>
  <c r="E59" i="1"/>
  <c r="J58" i="1"/>
  <c r="I58" i="1"/>
  <c r="I56" i="1" s="1"/>
  <c r="H58" i="1"/>
  <c r="G58" i="1"/>
  <c r="F58" i="1" s="1"/>
  <c r="E58" i="1"/>
  <c r="E56" i="1" s="1"/>
  <c r="J57" i="1"/>
  <c r="I57" i="1"/>
  <c r="H57" i="1"/>
  <c r="G57" i="1"/>
  <c r="F57" i="1" s="1"/>
  <c r="F56" i="1" s="1"/>
  <c r="E57" i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F54" i="1" s="1"/>
  <c r="G54" i="1"/>
  <c r="E54" i="1"/>
  <c r="J53" i="1"/>
  <c r="I53" i="1"/>
  <c r="H53" i="1"/>
  <c r="G53" i="1"/>
  <c r="F53" i="1"/>
  <c r="E53" i="1"/>
  <c r="J52" i="1"/>
  <c r="I52" i="1"/>
  <c r="H52" i="1"/>
  <c r="F52" i="1" s="1"/>
  <c r="G52" i="1"/>
  <c r="E52" i="1"/>
  <c r="J51" i="1"/>
  <c r="I51" i="1"/>
  <c r="H51" i="1"/>
  <c r="G51" i="1"/>
  <c r="F51" i="1"/>
  <c r="E51" i="1"/>
  <c r="J50" i="1"/>
  <c r="I50" i="1"/>
  <c r="H50" i="1"/>
  <c r="F50" i="1" s="1"/>
  <c r="G50" i="1"/>
  <c r="E50" i="1"/>
  <c r="J49" i="1"/>
  <c r="F49" i="1" s="1"/>
  <c r="I49" i="1"/>
  <c r="H49" i="1"/>
  <c r="G49" i="1"/>
  <c r="E49" i="1"/>
  <c r="J48" i="1"/>
  <c r="I48" i="1"/>
  <c r="H48" i="1"/>
  <c r="G48" i="1"/>
  <c r="F48" i="1" s="1"/>
  <c r="E48" i="1"/>
  <c r="J47" i="1"/>
  <c r="I47" i="1"/>
  <c r="H47" i="1"/>
  <c r="G47" i="1"/>
  <c r="F47" i="1"/>
  <c r="E47" i="1"/>
  <c r="J46" i="1"/>
  <c r="I46" i="1"/>
  <c r="H46" i="1"/>
  <c r="G46" i="1"/>
  <c r="F46" i="1" s="1"/>
  <c r="E46" i="1"/>
  <c r="J45" i="1"/>
  <c r="F45" i="1" s="1"/>
  <c r="I45" i="1"/>
  <c r="H45" i="1"/>
  <c r="G45" i="1"/>
  <c r="E45" i="1"/>
  <c r="J44" i="1"/>
  <c r="I44" i="1"/>
  <c r="H44" i="1"/>
  <c r="G44" i="1"/>
  <c r="F44" i="1" s="1"/>
  <c r="E44" i="1"/>
  <c r="J43" i="1"/>
  <c r="F43" i="1" s="1"/>
  <c r="I43" i="1"/>
  <c r="H43" i="1"/>
  <c r="G43" i="1"/>
  <c r="E43" i="1"/>
  <c r="J42" i="1"/>
  <c r="I42" i="1"/>
  <c r="H42" i="1"/>
  <c r="G42" i="1"/>
  <c r="F42" i="1" s="1"/>
  <c r="E42" i="1"/>
  <c r="J41" i="1"/>
  <c r="I41" i="1"/>
  <c r="H41" i="1"/>
  <c r="G41" i="1"/>
  <c r="F41" i="1"/>
  <c r="E41" i="1"/>
  <c r="J40" i="1"/>
  <c r="I40" i="1"/>
  <c r="H40" i="1"/>
  <c r="H39" i="1" s="1"/>
  <c r="H38" i="1" s="1"/>
  <c r="G40" i="1"/>
  <c r="F40" i="1" s="1"/>
  <c r="E40" i="1"/>
  <c r="J39" i="1"/>
  <c r="J38" i="1" s="1"/>
  <c r="I39" i="1"/>
  <c r="G39" i="1"/>
  <c r="E39" i="1"/>
  <c r="M38" i="1"/>
  <c r="L38" i="1"/>
  <c r="K38" i="1"/>
  <c r="I38" i="1"/>
  <c r="G38" i="1"/>
  <c r="E38" i="1"/>
  <c r="J37" i="1"/>
  <c r="I37" i="1"/>
  <c r="H37" i="1"/>
  <c r="G37" i="1"/>
  <c r="F37" i="1" s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G32" i="1"/>
  <c r="F32" i="1" s="1"/>
  <c r="E32" i="1"/>
  <c r="J31" i="1"/>
  <c r="I31" i="1"/>
  <c r="H31" i="1"/>
  <c r="G31" i="1"/>
  <c r="F31" i="1" s="1"/>
  <c r="E31" i="1"/>
  <c r="J30" i="1"/>
  <c r="I30" i="1"/>
  <c r="H30" i="1"/>
  <c r="G30" i="1"/>
  <c r="F30" i="1" s="1"/>
  <c r="E30" i="1"/>
  <c r="J29" i="1"/>
  <c r="I29" i="1"/>
  <c r="H29" i="1"/>
  <c r="G29" i="1"/>
  <c r="F29" i="1" s="1"/>
  <c r="E29" i="1"/>
  <c r="J28" i="1"/>
  <c r="I28" i="1"/>
  <c r="H28" i="1"/>
  <c r="G28" i="1"/>
  <c r="F28" i="1" s="1"/>
  <c r="E28" i="1"/>
  <c r="J27" i="1"/>
  <c r="I27" i="1"/>
  <c r="H27" i="1"/>
  <c r="G27" i="1"/>
  <c r="F27" i="1" s="1"/>
  <c r="E27" i="1"/>
  <c r="J26" i="1"/>
  <c r="I26" i="1"/>
  <c r="I25" i="1" s="1"/>
  <c r="H26" i="1"/>
  <c r="G26" i="1"/>
  <c r="F26" i="1" s="1"/>
  <c r="E26" i="1"/>
  <c r="E25" i="1" s="1"/>
  <c r="M25" i="1"/>
  <c r="L25" i="1"/>
  <c r="K25" i="1"/>
  <c r="J25" i="1"/>
  <c r="H25" i="1"/>
  <c r="F24" i="1"/>
  <c r="J23" i="1"/>
  <c r="I23" i="1"/>
  <c r="I22" i="1" s="1"/>
  <c r="I64" i="1" s="1"/>
  <c r="H23" i="1"/>
  <c r="G23" i="1"/>
  <c r="E23" i="1"/>
  <c r="M22" i="1"/>
  <c r="M64" i="1" s="1"/>
  <c r="M65" i="1" s="1"/>
  <c r="L22" i="1"/>
  <c r="L64" i="1" s="1"/>
  <c r="L65" i="1" s="1"/>
  <c r="K22" i="1"/>
  <c r="K64" i="1" s="1"/>
  <c r="K65" i="1" s="1"/>
  <c r="J22" i="1"/>
  <c r="J64" i="1" s="1"/>
  <c r="H22" i="1"/>
  <c r="H64" i="1" s="1"/>
  <c r="F15" i="1"/>
  <c r="E15" i="1"/>
  <c r="F13" i="1"/>
  <c r="E13" i="1"/>
  <c r="B13" i="1"/>
  <c r="I11" i="1"/>
  <c r="H11" i="1"/>
  <c r="F11" i="1"/>
  <c r="B11" i="1"/>
  <c r="B8" i="1"/>
  <c r="H105" i="1" l="1"/>
  <c r="H65" i="1"/>
  <c r="E22" i="1"/>
  <c r="E64" i="1" s="1"/>
  <c r="I66" i="1"/>
  <c r="I105" i="1" s="1"/>
  <c r="J66" i="1"/>
  <c r="J105" i="1" s="1"/>
  <c r="F39" i="1"/>
  <c r="F38" i="1" s="1"/>
  <c r="F77" i="1"/>
  <c r="F25" i="1"/>
  <c r="F23" i="1"/>
  <c r="G25" i="1"/>
  <c r="G22" i="1" s="1"/>
  <c r="G68" i="1"/>
  <c r="F69" i="1"/>
  <c r="F68" i="1" s="1"/>
  <c r="F66" i="1" s="1"/>
  <c r="G56" i="1"/>
  <c r="G77" i="1"/>
  <c r="G86" i="1"/>
  <c r="I65" i="1" l="1"/>
  <c r="G66" i="1"/>
  <c r="G64" i="1"/>
  <c r="J65" i="1"/>
  <c r="E105" i="1"/>
  <c r="E65" i="1"/>
  <c r="F22" i="1"/>
  <c r="F64" i="1" s="1"/>
  <c r="B105" i="1" l="1"/>
  <c r="F105" i="1"/>
  <c r="F65" i="1"/>
  <c r="G65" i="1"/>
  <c r="B65" i="1" s="1"/>
  <c r="G105" i="1"/>
</calcChain>
</file>

<file path=xl/comments1.xml><?xml version="1.0" encoding="utf-8"?>
<comments xmlns="http://schemas.openxmlformats.org/spreadsheetml/2006/main">
  <authors>
    <author>Author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<sst xmlns="http://schemas.openxmlformats.org/spreadsheetml/2006/main" count="247" uniqueCount="175">
  <si>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</si>
  <si>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</si>
  <si>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</si>
  <si>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</si>
  <si>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</si>
  <si>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</si>
  <si>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</si>
  <si>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</si>
  <si>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2019 г.</t>
  </si>
  <si>
    <t>ОТЧЕТ               2019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</si>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</sst>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9" formatCode="dd\.m\.yyyy\ &quot;г.&quot;;@"/>
    <numFmt numFmtId="170" formatCode="000&quot; &quot;000&quot; &quot;000"/>
    <numFmt numFmtId="171" formatCode="0.0"/>
    <numFmt numFmtId="173" formatCode="#,##0;[Red]\(#,##0\)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43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dimitrova/Desktop/mesechen%20otchet/otcheti%202019/octomber/B1_2019_10_2300_3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МИНИСТЕРСТВО НА ТРАНСПОРТА, ИНФОРМАЦИОННИТЕ ТЕХНОЛОГИИ И СЪОБЩЕНИЯТА</v>
          </cell>
          <cell r="F9">
            <v>43769</v>
          </cell>
          <cell r="H9">
            <v>695388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33</v>
          </cell>
          <cell r="F15" t="str">
            <v>Чужди средства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1">
          <cell r="E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</row>
        <row r="125">
          <cell r="E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</row>
        <row r="139">
          <cell r="E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</row>
        <row r="142">
          <cell r="E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</row>
        <row r="151">
          <cell r="E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</row>
        <row r="160">
          <cell r="E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</row>
        <row r="187">
          <cell r="E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</row>
        <row r="190">
          <cell r="E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</row>
        <row r="196">
          <cell r="E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23">
          <cell r="E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</row>
        <row r="284">
          <cell r="E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61">
          <cell r="E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</row>
        <row r="375">
          <cell r="E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</row>
        <row r="383">
          <cell r="E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</row>
        <row r="388">
          <cell r="E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6">
          <cell r="E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6">
          <cell r="E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26">
          <cell r="E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</row>
        <row r="461">
          <cell r="E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</row>
        <row r="471">
          <cell r="E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</row>
        <row r="497">
          <cell r="E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</row>
        <row r="503">
          <cell r="E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6">
          <cell r="E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</row>
        <row r="521">
          <cell r="E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</row>
        <row r="531">
          <cell r="E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</row>
        <row r="536">
          <cell r="E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</row>
        <row r="544">
          <cell r="E544">
            <v>0</v>
          </cell>
          <cell r="G544">
            <v>-17388215</v>
          </cell>
          <cell r="H544">
            <v>0</v>
          </cell>
          <cell r="I544">
            <v>0</v>
          </cell>
          <cell r="J544">
            <v>0</v>
          </cell>
        </row>
        <row r="567">
          <cell r="G567">
            <v>168816</v>
          </cell>
          <cell r="H567">
            <v>0</v>
          </cell>
          <cell r="I567">
            <v>0</v>
          </cell>
          <cell r="J567">
            <v>0</v>
          </cell>
        </row>
        <row r="568">
          <cell r="G568">
            <v>0</v>
          </cell>
          <cell r="I568">
            <v>0</v>
          </cell>
          <cell r="J568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H571">
            <v>0</v>
          </cell>
          <cell r="J571">
            <v>0</v>
          </cell>
        </row>
        <row r="572">
          <cell r="G572">
            <v>0</v>
          </cell>
          <cell r="H572">
            <v>0</v>
          </cell>
          <cell r="J572">
            <v>0</v>
          </cell>
        </row>
        <row r="573">
          <cell r="G573">
            <v>-262192</v>
          </cell>
          <cell r="H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I574">
            <v>0</v>
          </cell>
          <cell r="J574">
            <v>0</v>
          </cell>
        </row>
        <row r="575"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H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I579">
            <v>0</v>
          </cell>
        </row>
        <row r="580">
          <cell r="G580">
            <v>0</v>
          </cell>
          <cell r="J580">
            <v>0</v>
          </cell>
        </row>
        <row r="581">
          <cell r="G581">
            <v>0</v>
          </cell>
          <cell r="I581">
            <v>0</v>
          </cell>
          <cell r="J581">
            <v>0</v>
          </cell>
        </row>
        <row r="582">
          <cell r="G582">
            <v>0</v>
          </cell>
          <cell r="H582">
            <v>0</v>
          </cell>
          <cell r="J582">
            <v>0</v>
          </cell>
        </row>
        <row r="583">
          <cell r="G583">
            <v>0</v>
          </cell>
          <cell r="H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J585">
            <v>0</v>
          </cell>
        </row>
        <row r="587">
          <cell r="G587">
            <v>181312081</v>
          </cell>
          <cell r="H587">
            <v>0</v>
          </cell>
          <cell r="I587">
            <v>0</v>
          </cell>
          <cell r="J587">
            <v>0</v>
          </cell>
        </row>
        <row r="588">
          <cell r="H588">
            <v>0</v>
          </cell>
          <cell r="I588">
            <v>0</v>
          </cell>
          <cell r="J588">
            <v>0</v>
          </cell>
        </row>
        <row r="589">
          <cell r="G589">
            <v>-163830490</v>
          </cell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E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</row>
        <row r="594">
          <cell r="E594">
            <v>0</v>
          </cell>
          <cell r="J594">
            <v>0</v>
          </cell>
        </row>
        <row r="605">
          <cell r="B605">
            <v>43776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256"/>
  <sheetViews>
    <sheetView tabSelected="1" topLeftCell="B6" workbookViewId="0">
      <selection activeCell="F120" sqref="F120"/>
    </sheetView>
  </sheetViews>
  <sheetFormatPr defaultRowHeight="12.75" x14ac:dyDescent="0.2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 x14ac:dyDescent="0.3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 x14ac:dyDescent="0.25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 x14ac:dyDescent="0.25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 x14ac:dyDescent="0.25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 x14ac:dyDescent="0.25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 x14ac:dyDescent="0.3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 x14ac:dyDescent="0.3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 x14ac:dyDescent="0.35">
      <c r="B8" s="13" t="str">
        <f>VLOOKUP(E15,SMETKA,3,FALSE)</f>
        <v xml:space="preserve">                   ОТЧЕТ ЗА КАСОВОТО ИЗПЪЛНЕНИЕ НА СМЕТКИТЕ ЗА ЧУЖДИ СРЕДСТВА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 x14ac:dyDescent="0.3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 x14ac:dyDescent="0.3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 x14ac:dyDescent="0.25">
      <c r="B11" s="22" t="str">
        <f>+[1]OTCHET!B9</f>
        <v>МИНИСТЕРСТВО НА ТРАНСПОРТА, ИНФОРМАЦИОННИТЕ ТЕХНОЛОГИИ И СЪОБЩЕНИЯТА</v>
      </c>
      <c r="C11" s="22"/>
      <c r="D11" s="22"/>
      <c r="E11" s="23" t="s">
        <v>0</v>
      </c>
      <c r="F11" s="24">
        <f>[1]OTCHET!F9</f>
        <v>43769</v>
      </c>
      <c r="G11" s="25" t="s">
        <v>1</v>
      </c>
      <c r="H11" s="26">
        <f>+[1]OTCHET!H9</f>
        <v>695388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 x14ac:dyDescent="0.3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 x14ac:dyDescent="0.25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 x14ac:dyDescent="0.25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 x14ac:dyDescent="0.4">
      <c r="B15" s="42" t="s">
        <v>5</v>
      </c>
      <c r="C15" s="43"/>
      <c r="D15" s="43"/>
      <c r="E15" s="44">
        <f>+[1]OTCHET!E15</f>
        <v>33</v>
      </c>
      <c r="F15" s="45" t="str">
        <f>[1]OTCHET!F15</f>
        <v>Чужди средства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 x14ac:dyDescent="0.3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 x14ac:dyDescent="0.25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 x14ac:dyDescent="0.25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 x14ac:dyDescent="0.25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 x14ac:dyDescent="0.3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 x14ac:dyDescent="0.2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 x14ac:dyDescent="0.35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 x14ac:dyDescent="0.25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</f>
        <v>0</v>
      </c>
      <c r="H23" s="121">
        <f>[1]OTCHET!H22+[1]OTCHET!H28+[1]OTCHET!H33+[1]OTCHET!H39+[1]OTCHET!H47+[1]OTCHET!H52+[1]OTCHET!H58+[1]OTCHET!H61+[1]OTCHET!H64+[1]OTCHET!H65+[1]OTCHET!H72+[1]OTCHET!H73</f>
        <v>0</v>
      </c>
      <c r="I23" s="121">
        <f>[1]OTCHET!I22+[1]OTCHET!I28+[1]OTCHET!I33+[1]OTCHET!I39+[1]OTCHET!I47+[1]OTCHET!I52+[1]OTCHET!I58+[1]OTCHET!I61+[1]OTCHET!I64+[1]OTCHET!I65+[1]OTCHET!I72+[1]OTCHET!I73</f>
        <v>0</v>
      </c>
      <c r="J23" s="122">
        <f>[1]OTCHET!J22+[1]OTCHET!J28+[1]OTCHET!J33+[1]OTCHET!J39+[1]OTCHET!J47+[1]OTCHET!J52+[1]OTCHET!J58+[1]OTCHET!J61+[1]OTCHET!J64+[1]OTCHET!J65+[1]OTCHET!J72+[1]OTCHET!J73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 x14ac:dyDescent="0.25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 x14ac:dyDescent="0.3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 x14ac:dyDescent="0.25">
      <c r="A26" s="51">
        <v>25</v>
      </c>
      <c r="B26" s="140" t="s">
        <v>35</v>
      </c>
      <c r="C26" s="140" t="s">
        <v>36</v>
      </c>
      <c r="D26" s="140"/>
      <c r="E26" s="141">
        <f>[1]OTCHET!E74</f>
        <v>0</v>
      </c>
      <c r="F26" s="141">
        <f t="shared" si="1"/>
        <v>0</v>
      </c>
      <c r="G26" s="142">
        <f>[1]OTCHET!G74</f>
        <v>0</v>
      </c>
      <c r="H26" s="143">
        <f>[1]OTCHET!H74</f>
        <v>0</v>
      </c>
      <c r="I26" s="143">
        <f>[1]OTCHET!I74</f>
        <v>0</v>
      </c>
      <c r="J26" s="144">
        <f>[1]OTCHET!J74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 x14ac:dyDescent="0.25">
      <c r="A27" s="51">
        <v>26</v>
      </c>
      <c r="B27" s="146" t="s">
        <v>37</v>
      </c>
      <c r="C27" s="147" t="s">
        <v>38</v>
      </c>
      <c r="D27" s="146"/>
      <c r="E27" s="148">
        <f>[1]OTCHET!E75</f>
        <v>0</v>
      </c>
      <c r="F27" s="148">
        <f t="shared" si="1"/>
        <v>0</v>
      </c>
      <c r="G27" s="149">
        <f>[1]OTCHET!G75</f>
        <v>0</v>
      </c>
      <c r="H27" s="150">
        <f>[1]OTCHET!H75</f>
        <v>0</v>
      </c>
      <c r="I27" s="150">
        <f>[1]OTCHET!I75</f>
        <v>0</v>
      </c>
      <c r="J27" s="151">
        <f>[1]OTCHET!J75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 x14ac:dyDescent="0.25">
      <c r="A28" s="51">
        <v>30</v>
      </c>
      <c r="B28" s="154" t="s">
        <v>39</v>
      </c>
      <c r="C28" s="155" t="s">
        <v>40</v>
      </c>
      <c r="D28" s="154"/>
      <c r="E28" s="156">
        <f>[1]OTCHET!E77</f>
        <v>0</v>
      </c>
      <c r="F28" s="156">
        <f t="shared" si="1"/>
        <v>0</v>
      </c>
      <c r="G28" s="157">
        <f>[1]OTCHET!G77</f>
        <v>0</v>
      </c>
      <c r="H28" s="158">
        <f>[1]OTCHET!H77</f>
        <v>0</v>
      </c>
      <c r="I28" s="158">
        <f>[1]OTCHET!I77</f>
        <v>0</v>
      </c>
      <c r="J28" s="159">
        <f>[1]OTCHET!J77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 x14ac:dyDescent="0.25">
      <c r="A29" s="51">
        <v>35</v>
      </c>
      <c r="B29" s="162" t="s">
        <v>41</v>
      </c>
      <c r="C29" s="163" t="s">
        <v>42</v>
      </c>
      <c r="D29" s="162"/>
      <c r="E29" s="164">
        <f>+[1]OTCHET!E78+[1]OTCHET!E79</f>
        <v>0</v>
      </c>
      <c r="F29" s="164">
        <f t="shared" si="1"/>
        <v>0</v>
      </c>
      <c r="G29" s="165">
        <f>+[1]OTCHET!G78+[1]OTCHET!G79</f>
        <v>0</v>
      </c>
      <c r="H29" s="166">
        <f>+[1]OTCHET!H78+[1]OTCHET!H79</f>
        <v>0</v>
      </c>
      <c r="I29" s="166">
        <f>+[1]OTCHET!I78+[1]OTCHET!I79</f>
        <v>0</v>
      </c>
      <c r="J29" s="167">
        <f>+[1]OTCHET!J78+[1]OTCHET!J79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 x14ac:dyDescent="0.2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 x14ac:dyDescent="0.2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 x14ac:dyDescent="0.25">
      <c r="A32" s="51">
        <v>50</v>
      </c>
      <c r="B32" s="175" t="s">
        <v>47</v>
      </c>
      <c r="C32" s="175" t="s">
        <v>48</v>
      </c>
      <c r="D32" s="175"/>
      <c r="E32" s="176">
        <f>[1]OTCHET!E112+[1]OTCHET!E121+[1]OTCHET!E137+[1]OTCHET!E138</f>
        <v>0</v>
      </c>
      <c r="F32" s="176">
        <f t="shared" si="1"/>
        <v>0</v>
      </c>
      <c r="G32" s="177">
        <f>[1]OTCHET!G112+[1]OTCHET!G121+[1]OTCHET!G137+[1]OTCHET!G138</f>
        <v>0</v>
      </c>
      <c r="H32" s="178">
        <f>[1]OTCHET!H112+[1]OTCHET!H121+[1]OTCHET!H137+[1]OTCHET!H138</f>
        <v>0</v>
      </c>
      <c r="I32" s="178">
        <f>[1]OTCHET!I112+[1]OTCHET!I121+[1]OTCHET!I137+[1]OTCHET!I138</f>
        <v>0</v>
      </c>
      <c r="J32" s="179">
        <f>[1]OTCHET!J112+[1]OTCHET!J121+[1]OTCHET!J137+[1]OTCHET!J138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 x14ac:dyDescent="0.3">
      <c r="A33" s="51">
        <v>51</v>
      </c>
      <c r="B33" s="182" t="s">
        <v>49</v>
      </c>
      <c r="C33" s="183" t="s">
        <v>50</v>
      </c>
      <c r="D33" s="182"/>
      <c r="E33" s="128">
        <f>[1]OTCHET!E125</f>
        <v>0</v>
      </c>
      <c r="F33" s="128">
        <f t="shared" si="1"/>
        <v>0</v>
      </c>
      <c r="G33" s="129">
        <f>[1]OTCHET!G125</f>
        <v>0</v>
      </c>
      <c r="H33" s="130">
        <f>[1]OTCHET!H125</f>
        <v>0</v>
      </c>
      <c r="I33" s="130">
        <f>[1]OTCHET!I125</f>
        <v>0</v>
      </c>
      <c r="J33" s="131">
        <f>[1]OTCHET!J125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 x14ac:dyDescent="0.25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 x14ac:dyDescent="0.25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 x14ac:dyDescent="0.3">
      <c r="A36" s="51">
        <v>60</v>
      </c>
      <c r="B36" s="198" t="s">
        <v>51</v>
      </c>
      <c r="C36" s="198" t="s">
        <v>52</v>
      </c>
      <c r="D36" s="198"/>
      <c r="E36" s="199">
        <f>+[1]OTCHET!E139</f>
        <v>0</v>
      </c>
      <c r="F36" s="199">
        <f t="shared" si="1"/>
        <v>0</v>
      </c>
      <c r="G36" s="200">
        <f>+[1]OTCHET!G139</f>
        <v>0</v>
      </c>
      <c r="H36" s="201">
        <f>+[1]OTCHET!H139</f>
        <v>0</v>
      </c>
      <c r="I36" s="201">
        <f>+[1]OTCHET!I139</f>
        <v>0</v>
      </c>
      <c r="J36" s="202">
        <f>+[1]OTCHET!J139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 x14ac:dyDescent="0.25">
      <c r="A37" s="51">
        <v>65</v>
      </c>
      <c r="B37" s="206" t="s">
        <v>53</v>
      </c>
      <c r="C37" s="206" t="s">
        <v>54</v>
      </c>
      <c r="D37" s="206"/>
      <c r="E37" s="207">
        <f>[1]OTCHET!E142+[1]OTCHET!E151+[1]OTCHET!E160</f>
        <v>0</v>
      </c>
      <c r="F37" s="207">
        <f t="shared" si="1"/>
        <v>0</v>
      </c>
      <c r="G37" s="208">
        <f>[1]OTCHET!G142+[1]OTCHET!G151+[1]OTCHET!G160</f>
        <v>0</v>
      </c>
      <c r="H37" s="209">
        <f>[1]OTCHET!H142+[1]OTCHET!H151+[1]OTCHET!H160</f>
        <v>0</v>
      </c>
      <c r="I37" s="209">
        <f>[1]OTCHET!I142+[1]OTCHET!I151+[1]OTCHET!I160</f>
        <v>0</v>
      </c>
      <c r="J37" s="210">
        <f>[1]OTCHET!J142+[1]OTCHET!J151+[1]OTCHET!J160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 x14ac:dyDescent="0.35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 x14ac:dyDescent="0.3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0</v>
      </c>
      <c r="F39" s="229">
        <f t="shared" si="4"/>
        <v>0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0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 x14ac:dyDescent="0.25">
      <c r="A40" s="1">
        <v>75</v>
      </c>
      <c r="B40" s="234" t="s">
        <v>60</v>
      </c>
      <c r="C40" s="235" t="s">
        <v>58</v>
      </c>
      <c r="D40" s="236"/>
      <c r="E40" s="237">
        <f>[1]OTCHET!E187</f>
        <v>0</v>
      </c>
      <c r="F40" s="237">
        <f t="shared" si="1"/>
        <v>0</v>
      </c>
      <c r="G40" s="238">
        <f>[1]OTCHET!G187</f>
        <v>0</v>
      </c>
      <c r="H40" s="239">
        <f>[1]OTCHET!H187</f>
        <v>0</v>
      </c>
      <c r="I40" s="239">
        <f>[1]OTCHET!I187</f>
        <v>0</v>
      </c>
      <c r="J40" s="240">
        <f>[1]OTCHET!J187</f>
        <v>0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 x14ac:dyDescent="0.25">
      <c r="A41" s="1">
        <v>80</v>
      </c>
      <c r="B41" s="242" t="s">
        <v>61</v>
      </c>
      <c r="C41" s="243" t="s">
        <v>62</v>
      </c>
      <c r="D41" s="244"/>
      <c r="E41" s="245">
        <f>[1]OTCHET!E190</f>
        <v>0</v>
      </c>
      <c r="F41" s="245">
        <f t="shared" si="1"/>
        <v>0</v>
      </c>
      <c r="G41" s="246">
        <f>[1]OTCHET!G190</f>
        <v>0</v>
      </c>
      <c r="H41" s="247">
        <f>[1]OTCHET!H190</f>
        <v>0</v>
      </c>
      <c r="I41" s="247">
        <f>[1]OTCHET!I190</f>
        <v>0</v>
      </c>
      <c r="J41" s="248">
        <f>[1]OTCHET!J190</f>
        <v>0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 x14ac:dyDescent="0.25">
      <c r="A42" s="1">
        <v>85</v>
      </c>
      <c r="B42" s="249" t="s">
        <v>63</v>
      </c>
      <c r="C42" s="250" t="s">
        <v>64</v>
      </c>
      <c r="D42" s="251"/>
      <c r="E42" s="252">
        <f>+[1]OTCHET!E196+[1]OTCHET!E204</f>
        <v>0</v>
      </c>
      <c r="F42" s="252">
        <f t="shared" si="1"/>
        <v>0</v>
      </c>
      <c r="G42" s="253">
        <f>+[1]OTCHET!G196+[1]OTCHET!G204</f>
        <v>0</v>
      </c>
      <c r="H42" s="254">
        <f>+[1]OTCHET!H196+[1]OTCHET!H204</f>
        <v>0</v>
      </c>
      <c r="I42" s="254">
        <f>+[1]OTCHET!I196+[1]OTCHET!I204</f>
        <v>0</v>
      </c>
      <c r="J42" s="255">
        <f>+[1]OTCHET!J196+[1]OTCHET!J204</f>
        <v>0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 x14ac:dyDescent="0.25">
      <c r="A43" s="1">
        <v>90</v>
      </c>
      <c r="B43" s="256" t="s">
        <v>65</v>
      </c>
      <c r="C43" s="257" t="s">
        <v>66</v>
      </c>
      <c r="D43" s="256"/>
      <c r="E43" s="258">
        <f>+[1]OTCHET!E205+[1]OTCHET!E223+[1]OTCHET!E271</f>
        <v>0</v>
      </c>
      <c r="F43" s="258">
        <f t="shared" si="1"/>
        <v>0</v>
      </c>
      <c r="G43" s="259">
        <f>+[1]OTCHET!G205+[1]OTCHET!G223+[1]OTCHET!G271</f>
        <v>0</v>
      </c>
      <c r="H43" s="260">
        <f>+[1]OTCHET!H205+[1]OTCHET!H223+[1]OTCHET!H271</f>
        <v>0</v>
      </c>
      <c r="I43" s="260">
        <f>+[1]OTCHET!I205+[1]OTCHET!I223+[1]OTCHET!I271</f>
        <v>0</v>
      </c>
      <c r="J43" s="261">
        <f>+[1]OTCHET!J205+[1]OTCHET!J223+[1]OTCHET!J271</f>
        <v>0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 x14ac:dyDescent="0.25">
      <c r="A44" s="1">
        <v>95</v>
      </c>
      <c r="B44" s="262" t="s">
        <v>67</v>
      </c>
      <c r="C44" s="127" t="s">
        <v>68</v>
      </c>
      <c r="D44" s="262"/>
      <c r="E44" s="128">
        <f>+[1]OTCHET!E227+[1]OTCHET!E233+[1]OTCHET!E236+[1]OTCHET!E237+[1]OTCHET!E238+[1]OTCHET!E239+[1]OTCHET!E240</f>
        <v>0</v>
      </c>
      <c r="F44" s="128">
        <f t="shared" si="1"/>
        <v>0</v>
      </c>
      <c r="G44" s="129">
        <f>+[1]OTCHET!G227+[1]OTCHET!G233+[1]OTCHET!G236+[1]OTCHET!G237+[1]OTCHET!G238+[1]OTCHET!G239+[1]OTCHET!G240</f>
        <v>0</v>
      </c>
      <c r="H44" s="130">
        <f>+[1]OTCHET!H227+[1]OTCHET!H233+[1]OTCHET!H236+[1]OTCHET!H237+[1]OTCHET!H238+[1]OTCHET!H239+[1]OTCHET!H240</f>
        <v>0</v>
      </c>
      <c r="I44" s="130">
        <f>+[1]OTCHET!I227+[1]OTCHET!I233+[1]OTCHET!I236+[1]OTCHET!I237+[1]OTCHET!I238+[1]OTCHET!I239+[1]OTCHET!I240</f>
        <v>0</v>
      </c>
      <c r="J44" s="131">
        <f>+[1]OTCHET!J227+[1]OTCHET!J233+[1]OTCHET!J236+[1]OTCHET!J237+[1]OTCHET!J238+[1]OTCHET!J239+[1]OTCHET!J240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 x14ac:dyDescent="0.25">
      <c r="A45" s="1">
        <v>100</v>
      </c>
      <c r="B45" s="263" t="s">
        <v>69</v>
      </c>
      <c r="C45" s="263" t="s">
        <v>70</v>
      </c>
      <c r="D45" s="263"/>
      <c r="E45" s="264">
        <f>+[1]OTCHET!E236+[1]OTCHET!E237+[1]OTCHET!E238+[1]OTCHET!E239+[1]OTCHET!E243+[1]OTCHET!E244+[1]OTCHET!E248</f>
        <v>0</v>
      </c>
      <c r="F45" s="264">
        <f t="shared" si="1"/>
        <v>0</v>
      </c>
      <c r="G45" s="265">
        <f>+[1]OTCHET!G236+[1]OTCHET!G237+[1]OTCHET!G238+[1]OTCHET!G239+[1]OTCHET!G243+[1]OTCHET!G244+[1]OTCHET!G248</f>
        <v>0</v>
      </c>
      <c r="H45" s="266">
        <f>+[1]OTCHET!H236+[1]OTCHET!H237+[1]OTCHET!H238+[1]OTCHET!H239+[1]OTCHET!H243+[1]OTCHET!H244+[1]OTCHET!H248</f>
        <v>0</v>
      </c>
      <c r="I45" s="267">
        <f>+[1]OTCHET!I236+[1]OTCHET!I237+[1]OTCHET!I238+[1]OTCHET!I239+[1]OTCHET!I243+[1]OTCHET!I244+[1]OTCHET!I248</f>
        <v>0</v>
      </c>
      <c r="J45" s="268">
        <f>+[1]OTCHET!J236+[1]OTCHET!J237+[1]OTCHET!J238+[1]OTCHET!J239+[1]OTCHET!J243+[1]OTCHET!J244+[1]OTCHET!J248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 x14ac:dyDescent="0.25">
      <c r="A46" s="1">
        <v>105</v>
      </c>
      <c r="B46" s="256" t="s">
        <v>71</v>
      </c>
      <c r="C46" s="257" t="s">
        <v>72</v>
      </c>
      <c r="D46" s="256"/>
      <c r="E46" s="258">
        <f>+[1]OTCHET!E255+[1]OTCHET!E256+[1]OTCHET!E257+[1]OTCHET!E258</f>
        <v>0</v>
      </c>
      <c r="F46" s="258">
        <f t="shared" si="1"/>
        <v>0</v>
      </c>
      <c r="G46" s="259">
        <f>+[1]OTCHET!G255+[1]OTCHET!G256+[1]OTCHET!G257+[1]OTCHET!G258</f>
        <v>0</v>
      </c>
      <c r="H46" s="260">
        <f>+[1]OTCHET!H255+[1]OTCHET!H256+[1]OTCHET!H257+[1]OTCHET!H258</f>
        <v>0</v>
      </c>
      <c r="I46" s="260">
        <f>+[1]OTCHET!I255+[1]OTCHET!I256+[1]OTCHET!I257+[1]OTCHET!I258</f>
        <v>0</v>
      </c>
      <c r="J46" s="261">
        <f>+[1]OTCHET!J255+[1]OTCHET!J256+[1]OTCHET!J257+[1]OTCHET!J258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 x14ac:dyDescent="0.25">
      <c r="A47" s="1">
        <v>106</v>
      </c>
      <c r="B47" s="263" t="s">
        <v>73</v>
      </c>
      <c r="C47" s="263" t="s">
        <v>74</v>
      </c>
      <c r="D47" s="263"/>
      <c r="E47" s="264">
        <f>+[1]OTCHET!E256</f>
        <v>0</v>
      </c>
      <c r="F47" s="264">
        <f t="shared" si="1"/>
        <v>0</v>
      </c>
      <c r="G47" s="265">
        <f>+[1]OTCHET!G256</f>
        <v>0</v>
      </c>
      <c r="H47" s="266">
        <f>+[1]OTCHET!H256</f>
        <v>0</v>
      </c>
      <c r="I47" s="267">
        <f>+[1]OTCHET!I256</f>
        <v>0</v>
      </c>
      <c r="J47" s="268">
        <f>+[1]OTCHET!J256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 x14ac:dyDescent="0.25">
      <c r="A48" s="1">
        <v>107</v>
      </c>
      <c r="B48" s="270" t="s">
        <v>75</v>
      </c>
      <c r="C48" s="270" t="s">
        <v>76</v>
      </c>
      <c r="D48" s="271"/>
      <c r="E48" s="176">
        <f>+[1]OTCHET!E265+[1]OTCHET!E269+[1]OTCHET!E270</f>
        <v>0</v>
      </c>
      <c r="F48" s="176">
        <f t="shared" si="1"/>
        <v>0</v>
      </c>
      <c r="G48" s="171">
        <f>+[1]OTCHET!G265+[1]OTCHET!G269+[1]OTCHET!G270</f>
        <v>0</v>
      </c>
      <c r="H48" s="172">
        <f>+[1]OTCHET!H265+[1]OTCHET!H269+[1]OTCHET!H270</f>
        <v>0</v>
      </c>
      <c r="I48" s="172">
        <f>+[1]OTCHET!I265+[1]OTCHET!I269+[1]OTCHET!I270</f>
        <v>0</v>
      </c>
      <c r="J48" s="173">
        <f>+[1]OTCHET!J265+[1]OTCHET!J269+[1]OTCHET!J270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 x14ac:dyDescent="0.25">
      <c r="A49" s="1">
        <v>108</v>
      </c>
      <c r="B49" s="270" t="s">
        <v>78</v>
      </c>
      <c r="C49" s="270" t="s">
        <v>79</v>
      </c>
      <c r="D49" s="271"/>
      <c r="E49" s="176">
        <f>[1]OTCHET!E275+[1]OTCHET!E276+[1]OTCHET!E284+[1]OTCHET!E287</f>
        <v>0</v>
      </c>
      <c r="F49" s="176">
        <f t="shared" si="1"/>
        <v>0</v>
      </c>
      <c r="G49" s="177">
        <f>[1]OTCHET!G275+[1]OTCHET!G276+[1]OTCHET!G284+[1]OTCHET!G287</f>
        <v>0</v>
      </c>
      <c r="H49" s="178">
        <f>[1]OTCHET!H275+[1]OTCHET!H276+[1]OTCHET!H284+[1]OTCHET!H287</f>
        <v>0</v>
      </c>
      <c r="I49" s="178">
        <f>[1]OTCHET!I275+[1]OTCHET!I276+[1]OTCHET!I284+[1]OTCHET!I287</f>
        <v>0</v>
      </c>
      <c r="J49" s="179">
        <f>[1]OTCHET!J275+[1]OTCHET!J276+[1]OTCHET!J284+[1]OTCHET!J287</f>
        <v>0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 x14ac:dyDescent="0.25">
      <c r="A50" s="1">
        <v>110</v>
      </c>
      <c r="B50" s="270" t="s">
        <v>80</v>
      </c>
      <c r="C50" s="270" t="s">
        <v>81</v>
      </c>
      <c r="D50" s="270"/>
      <c r="E50" s="176">
        <f>+[1]OTCHET!E288</f>
        <v>0</v>
      </c>
      <c r="F50" s="176">
        <f t="shared" si="1"/>
        <v>0</v>
      </c>
      <c r="G50" s="177">
        <f>+[1]OTCHET!G288</f>
        <v>0</v>
      </c>
      <c r="H50" s="178">
        <f>+[1]OTCHET!H288</f>
        <v>0</v>
      </c>
      <c r="I50" s="178">
        <f>+[1]OTCHET!I288</f>
        <v>0</v>
      </c>
      <c r="J50" s="179">
        <f>+[1]OTCHET!J288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 x14ac:dyDescent="0.25">
      <c r="A51" s="1">
        <v>115</v>
      </c>
      <c r="B51" s="262" t="s">
        <v>82</v>
      </c>
      <c r="C51" s="272" t="s">
        <v>83</v>
      </c>
      <c r="D51" s="127"/>
      <c r="E51" s="128">
        <f>+[1]OTCHET!E272</f>
        <v>0</v>
      </c>
      <c r="F51" s="128">
        <f>+G51+H51+I51+J51</f>
        <v>0</v>
      </c>
      <c r="G51" s="129">
        <f>+[1]OTCHET!G272</f>
        <v>0</v>
      </c>
      <c r="H51" s="130">
        <f>+[1]OTCHET!H272</f>
        <v>0</v>
      </c>
      <c r="I51" s="130">
        <f>+[1]OTCHET!I272</f>
        <v>0</v>
      </c>
      <c r="J51" s="131">
        <f>+[1]OTCHET!J272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 x14ac:dyDescent="0.25">
      <c r="A52" s="1">
        <v>115</v>
      </c>
      <c r="B52" s="262" t="s">
        <v>85</v>
      </c>
      <c r="C52" s="272" t="s">
        <v>83</v>
      </c>
      <c r="D52" s="127"/>
      <c r="E52" s="128">
        <f>+[1]OTCHET!E293</f>
        <v>0</v>
      </c>
      <c r="F52" s="128">
        <f t="shared" si="1"/>
        <v>0</v>
      </c>
      <c r="G52" s="129">
        <f>+[1]OTCHET!G293</f>
        <v>0</v>
      </c>
      <c r="H52" s="130">
        <f>+[1]OTCHET!H293</f>
        <v>0</v>
      </c>
      <c r="I52" s="130">
        <f>+[1]OTCHET!I293</f>
        <v>0</v>
      </c>
      <c r="J52" s="131">
        <f>+[1]OTCHET!J293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 x14ac:dyDescent="0.3">
      <c r="A53" s="1">
        <v>120</v>
      </c>
      <c r="B53" s="273" t="s">
        <v>86</v>
      </c>
      <c r="C53" s="273" t="s">
        <v>87</v>
      </c>
      <c r="D53" s="274"/>
      <c r="E53" s="275">
        <f>[1]OTCHET!E294</f>
        <v>0</v>
      </c>
      <c r="F53" s="275">
        <f t="shared" si="1"/>
        <v>0</v>
      </c>
      <c r="G53" s="276">
        <f>[1]OTCHET!G294</f>
        <v>0</v>
      </c>
      <c r="H53" s="277">
        <f>[1]OTCHET!H294</f>
        <v>0</v>
      </c>
      <c r="I53" s="277">
        <f>[1]OTCHET!I294</f>
        <v>0</v>
      </c>
      <c r="J53" s="278">
        <f>[1]OTCHET!J294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 x14ac:dyDescent="0.3">
      <c r="A54" s="1">
        <v>125</v>
      </c>
      <c r="B54" s="280" t="s">
        <v>88</v>
      </c>
      <c r="C54" s="281" t="s">
        <v>89</v>
      </c>
      <c r="D54" s="282"/>
      <c r="E54" s="283">
        <f>[1]OTCHET!E296</f>
        <v>0</v>
      </c>
      <c r="F54" s="283">
        <f t="shared" si="1"/>
        <v>0</v>
      </c>
      <c r="G54" s="284">
        <f>[1]OTCHET!G296</f>
        <v>0</v>
      </c>
      <c r="H54" s="285">
        <f>[1]OTCHET!H296</f>
        <v>0</v>
      </c>
      <c r="I54" s="285">
        <f>[1]OTCHET!I296</f>
        <v>0</v>
      </c>
      <c r="J54" s="286">
        <f>[1]OTCHET!J296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 x14ac:dyDescent="0.25">
      <c r="A55" s="290">
        <v>127</v>
      </c>
      <c r="B55" s="184" t="s">
        <v>90</v>
      </c>
      <c r="C55" s="184" t="s">
        <v>91</v>
      </c>
      <c r="D55" s="291"/>
      <c r="E55" s="292">
        <f>+[1]OTCHET!E297</f>
        <v>0</v>
      </c>
      <c r="F55" s="292">
        <f t="shared" si="1"/>
        <v>0</v>
      </c>
      <c r="G55" s="293">
        <f>+[1]OTCHET!G297</f>
        <v>0</v>
      </c>
      <c r="H55" s="294">
        <f>+[1]OTCHET!H297</f>
        <v>0</v>
      </c>
      <c r="I55" s="294">
        <f>+[1]OTCHET!I297</f>
        <v>0</v>
      </c>
      <c r="J55" s="295">
        <f>+[1]OTCHET!J297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 x14ac:dyDescent="0.35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0</v>
      </c>
      <c r="F56" s="301">
        <f t="shared" si="5"/>
        <v>0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0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 x14ac:dyDescent="0.25">
      <c r="A57" s="1">
        <v>135</v>
      </c>
      <c r="B57" s="256" t="s">
        <v>94</v>
      </c>
      <c r="C57" s="257" t="s">
        <v>95</v>
      </c>
      <c r="D57" s="256"/>
      <c r="E57" s="307">
        <f>+[1]OTCHET!E361+[1]OTCHET!E375+[1]OTCHET!E388</f>
        <v>0</v>
      </c>
      <c r="F57" s="307">
        <f t="shared" si="1"/>
        <v>0</v>
      </c>
      <c r="G57" s="308">
        <f>+[1]OTCHET!G361+[1]OTCHET!G375+[1]OTCHET!G388</f>
        <v>0</v>
      </c>
      <c r="H57" s="309">
        <f>+[1]OTCHET!H361+[1]OTCHET!H375+[1]OTCHET!H388</f>
        <v>0</v>
      </c>
      <c r="I57" s="309">
        <f>+[1]OTCHET!I361+[1]OTCHET!I375+[1]OTCHET!I388</f>
        <v>0</v>
      </c>
      <c r="J57" s="310">
        <f>+[1]OTCHET!J361+[1]OTCHET!J375+[1]OTCHET!J388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 x14ac:dyDescent="0.25">
      <c r="A58" s="1">
        <v>140</v>
      </c>
      <c r="B58" s="271" t="s">
        <v>96</v>
      </c>
      <c r="C58" s="270" t="s">
        <v>97</v>
      </c>
      <c r="D58" s="271"/>
      <c r="E58" s="312">
        <f>+[1]OTCHET!E383+[1]OTCHET!E391+[1]OTCHET!E396+[1]OTCHET!E399+[1]OTCHET!E402+[1]OTCHET!E405+[1]OTCHET!E406+[1]OTCHET!E409+[1]OTCHET!E422+[1]OTCHET!E423+[1]OTCHET!E424+[1]OTCHET!E425+[1]OTCHET!E426</f>
        <v>0</v>
      </c>
      <c r="F58" s="312">
        <f t="shared" si="1"/>
        <v>0</v>
      </c>
      <c r="G58" s="313">
        <f>+[1]OTCHET!G383+[1]OTCHET!G391+[1]OTCHET!G396+[1]OTCHET!G399+[1]OTCHET!G402+[1]OTCHET!G405+[1]OTCHET!G406+[1]OTCHET!G409+[1]OTCHET!G422+[1]OTCHET!G423+[1]OTCHET!G424+[1]OTCHET!G425+[1]OTCHET!G426</f>
        <v>0</v>
      </c>
      <c r="H58" s="314">
        <f>+[1]OTCHET!H383+[1]OTCHET!H391+[1]OTCHET!H396+[1]OTCHET!H399+[1]OTCHET!H402+[1]OTCHET!H405+[1]OTCHET!H406+[1]OTCHET!H409+[1]OTCHET!H422+[1]OTCHET!H423+[1]OTCHET!H424+[1]OTCHET!H425+[1]OTCHET!H426</f>
        <v>0</v>
      </c>
      <c r="I58" s="314">
        <f>+[1]OTCHET!I383+[1]OTCHET!I391+[1]OTCHET!I396+[1]OTCHET!I399+[1]OTCHET!I402+[1]OTCHET!I405+[1]OTCHET!I406+[1]OTCHET!I409+[1]OTCHET!I422+[1]OTCHET!I423+[1]OTCHET!I424+[1]OTCHET!I425+[1]OTCHET!I426</f>
        <v>0</v>
      </c>
      <c r="J58" s="315">
        <f>+[1]OTCHET!J383+[1]OTCHET!J391+[1]OTCHET!J396+[1]OTCHET!J399+[1]OTCHET!J402+[1]OTCHET!J405+[1]OTCHET!J406+[1]OTCHET!J409+[1]OTCHET!J422+[1]OTCHET!J423+[1]OTCHET!J424+[1]OTCHET!J425+[1]OTCHET!J426</f>
        <v>0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 x14ac:dyDescent="0.25">
      <c r="A59" s="1">
        <v>145</v>
      </c>
      <c r="B59" s="127" t="s">
        <v>98</v>
      </c>
      <c r="C59" s="127" t="s">
        <v>99</v>
      </c>
      <c r="D59" s="262"/>
      <c r="E59" s="317">
        <f>+[1]OTCHET!E422+[1]OTCHET!E423+[1]OTCHET!E424+[1]OTCHET!E425+[1]OTCHET!E426</f>
        <v>0</v>
      </c>
      <c r="F59" s="317">
        <f t="shared" si="1"/>
        <v>0</v>
      </c>
      <c r="G59" s="318">
        <f>+[1]OTCHET!G422+[1]OTCHET!G423+[1]OTCHET!G424+[1]OTCHET!G425+[1]OTCHET!G426</f>
        <v>0</v>
      </c>
      <c r="H59" s="319">
        <f>+[1]OTCHET!H422+[1]OTCHET!H423+[1]OTCHET!H424+[1]OTCHET!H425+[1]OTCHET!H426</f>
        <v>0</v>
      </c>
      <c r="I59" s="319">
        <f>+[1]OTCHET!I422+[1]OTCHET!I423+[1]OTCHET!I424+[1]OTCHET!I425+[1]OTCHET!I426</f>
        <v>0</v>
      </c>
      <c r="J59" s="320">
        <f>+[1]OTCHET!J422+[1]OTCHET!J423+[1]OTCHET!J424+[1]OTCHET!J425+[1]OTCHET!J426</f>
        <v>0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 x14ac:dyDescent="0.25">
      <c r="A60" s="1">
        <v>150</v>
      </c>
      <c r="B60" s="322" t="s">
        <v>100</v>
      </c>
      <c r="C60" s="322" t="s">
        <v>32</v>
      </c>
      <c r="D60" s="323"/>
      <c r="E60" s="324">
        <f>[1]OTCHET!E405</f>
        <v>0</v>
      </c>
      <c r="F60" s="324">
        <f t="shared" si="1"/>
        <v>0</v>
      </c>
      <c r="G60" s="325">
        <f>[1]OTCHET!G405</f>
        <v>0</v>
      </c>
      <c r="H60" s="326">
        <f>[1]OTCHET!H405</f>
        <v>0</v>
      </c>
      <c r="I60" s="326">
        <f>[1]OTCHET!I405</f>
        <v>0</v>
      </c>
      <c r="J60" s="327">
        <f>[1]OTCHET!J405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 x14ac:dyDescent="0.25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 x14ac:dyDescent="0.25">
      <c r="A62" s="290">
        <v>162</v>
      </c>
      <c r="B62" s="331" t="s">
        <v>101</v>
      </c>
      <c r="C62" s="206" t="s">
        <v>102</v>
      </c>
      <c r="D62" s="331"/>
      <c r="E62" s="207">
        <f>[1]OTCHET!E412</f>
        <v>0</v>
      </c>
      <c r="F62" s="207">
        <f t="shared" si="1"/>
        <v>0</v>
      </c>
      <c r="G62" s="208">
        <f>[1]OTCHET!G412</f>
        <v>0</v>
      </c>
      <c r="H62" s="209">
        <f>[1]OTCHET!H412</f>
        <v>0</v>
      </c>
      <c r="I62" s="209">
        <f>[1]OTCHET!I412</f>
        <v>0</v>
      </c>
      <c r="J62" s="210">
        <f>[1]OTCHET!J412</f>
        <v>0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 x14ac:dyDescent="0.35">
      <c r="A63" s="1">
        <v>165</v>
      </c>
      <c r="B63" s="333" t="s">
        <v>103</v>
      </c>
      <c r="C63" s="334" t="s">
        <v>104</v>
      </c>
      <c r="D63" s="335"/>
      <c r="E63" s="336">
        <f>+[1]OTCHET!E249</f>
        <v>0</v>
      </c>
      <c r="F63" s="336">
        <f t="shared" si="1"/>
        <v>0</v>
      </c>
      <c r="G63" s="337">
        <f>+[1]OTCHET!G249</f>
        <v>0</v>
      </c>
      <c r="H63" s="338">
        <f>+[1]OTCHET!H249</f>
        <v>0</v>
      </c>
      <c r="I63" s="338">
        <f>+[1]OTCHET!I249</f>
        <v>0</v>
      </c>
      <c r="J63" s="339">
        <f>+[1]OTCHET!J249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 x14ac:dyDescent="0.35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0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0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 x14ac:dyDescent="0.25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 x14ac:dyDescent="0.35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0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0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 x14ac:dyDescent="0.25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 x14ac:dyDescent="0.25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 x14ac:dyDescent="0.25">
      <c r="A69" s="373">
        <v>200</v>
      </c>
      <c r="B69" s="374" t="s">
        <v>110</v>
      </c>
      <c r="C69" s="374" t="s">
        <v>111</v>
      </c>
      <c r="D69" s="374"/>
      <c r="E69" s="375">
        <f>+[1]OTCHET!E482+[1]OTCHET!E483+[1]OTCHET!E486+[1]OTCHET!E487+[1]OTCHET!E490+[1]OTCHET!E491+[1]OTCHET!E495</f>
        <v>0</v>
      </c>
      <c r="F69" s="375">
        <f t="shared" si="1"/>
        <v>0</v>
      </c>
      <c r="G69" s="376">
        <f>+[1]OTCHET!G482+[1]OTCHET!G483+[1]OTCHET!G486+[1]OTCHET!G487+[1]OTCHET!G490+[1]OTCHET!G491+[1]OTCHET!G495</f>
        <v>0</v>
      </c>
      <c r="H69" s="377">
        <f>+[1]OTCHET!H482+[1]OTCHET!H483+[1]OTCHET!H486+[1]OTCHET!H487+[1]OTCHET!H490+[1]OTCHET!H491+[1]OTCHET!H495</f>
        <v>0</v>
      </c>
      <c r="I69" s="377">
        <f>+[1]OTCHET!I482+[1]OTCHET!I483+[1]OTCHET!I486+[1]OTCHET!I487+[1]OTCHET!I490+[1]OTCHET!I491+[1]OTCHET!I495</f>
        <v>0</v>
      </c>
      <c r="J69" s="378">
        <f>+[1]OTCHET!J482+[1]OTCHET!J483+[1]OTCHET!J486+[1]OTCHET!J487+[1]OTCHET!J490+[1]OTCHET!J491+[1]OTCHET!J495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 x14ac:dyDescent="0.25">
      <c r="A70" s="373">
        <v>205</v>
      </c>
      <c r="B70" s="382" t="s">
        <v>112</v>
      </c>
      <c r="C70" s="382" t="s">
        <v>113</v>
      </c>
      <c r="D70" s="382"/>
      <c r="E70" s="383">
        <f>+[1]OTCHET!E484+[1]OTCHET!E485+[1]OTCHET!E488+[1]OTCHET!E489+[1]OTCHET!E492+[1]OTCHET!E493+[1]OTCHET!E494+[1]OTCHET!E496</f>
        <v>0</v>
      </c>
      <c r="F70" s="383">
        <f t="shared" si="1"/>
        <v>0</v>
      </c>
      <c r="G70" s="384">
        <f>+[1]OTCHET!G484+[1]OTCHET!G485+[1]OTCHET!G488+[1]OTCHET!G489+[1]OTCHET!G492+[1]OTCHET!G493+[1]OTCHET!G494+[1]OTCHET!G496</f>
        <v>0</v>
      </c>
      <c r="H70" s="385">
        <f>+[1]OTCHET!H484+[1]OTCHET!H485+[1]OTCHET!H488+[1]OTCHET!H489+[1]OTCHET!H492+[1]OTCHET!H493+[1]OTCHET!H494+[1]OTCHET!H496</f>
        <v>0</v>
      </c>
      <c r="I70" s="385">
        <f>+[1]OTCHET!I484+[1]OTCHET!I485+[1]OTCHET!I488+[1]OTCHET!I489+[1]OTCHET!I492+[1]OTCHET!I493+[1]OTCHET!I494+[1]OTCHET!I496</f>
        <v>0</v>
      </c>
      <c r="J70" s="386">
        <f>+[1]OTCHET!J484+[1]OTCHET!J485+[1]OTCHET!J488+[1]OTCHET!J489+[1]OTCHET!J492+[1]OTCHET!J493+[1]OTCHET!J494+[1]OTCHET!J496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 x14ac:dyDescent="0.25">
      <c r="A71" s="373">
        <v>210</v>
      </c>
      <c r="B71" s="382" t="s">
        <v>114</v>
      </c>
      <c r="C71" s="382" t="s">
        <v>115</v>
      </c>
      <c r="D71" s="382"/>
      <c r="E71" s="383">
        <f>+[1]OTCHET!E497</f>
        <v>0</v>
      </c>
      <c r="F71" s="383">
        <f t="shared" si="1"/>
        <v>0</v>
      </c>
      <c r="G71" s="384">
        <f>+[1]OTCHET!G497</f>
        <v>0</v>
      </c>
      <c r="H71" s="385">
        <f>+[1]OTCHET!H497</f>
        <v>0</v>
      </c>
      <c r="I71" s="385">
        <f>+[1]OTCHET!I497</f>
        <v>0</v>
      </c>
      <c r="J71" s="386">
        <f>+[1]OTCHET!J497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 x14ac:dyDescent="0.25">
      <c r="A72" s="373">
        <v>215</v>
      </c>
      <c r="B72" s="382" t="s">
        <v>116</v>
      </c>
      <c r="C72" s="382" t="s">
        <v>117</v>
      </c>
      <c r="D72" s="382"/>
      <c r="E72" s="383">
        <f>+[1]OTCHET!E502</f>
        <v>0</v>
      </c>
      <c r="F72" s="383">
        <f t="shared" si="1"/>
        <v>0</v>
      </c>
      <c r="G72" s="384">
        <f>+[1]OTCHET!G502</f>
        <v>0</v>
      </c>
      <c r="H72" s="385">
        <f>+[1]OTCHET!H502</f>
        <v>0</v>
      </c>
      <c r="I72" s="385">
        <f>+[1]OTCHET!I502</f>
        <v>0</v>
      </c>
      <c r="J72" s="386">
        <f>+[1]OTCHET!J502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 x14ac:dyDescent="0.25">
      <c r="A73" s="373">
        <v>220</v>
      </c>
      <c r="B73" s="382" t="s">
        <v>118</v>
      </c>
      <c r="C73" s="382" t="s">
        <v>119</v>
      </c>
      <c r="D73" s="382"/>
      <c r="E73" s="383">
        <f>+[1]OTCHET!E542</f>
        <v>0</v>
      </c>
      <c r="F73" s="383">
        <f t="shared" si="1"/>
        <v>0</v>
      </c>
      <c r="G73" s="384">
        <f>+[1]OTCHET!G542</f>
        <v>0</v>
      </c>
      <c r="H73" s="385">
        <f>+[1]OTCHET!H542</f>
        <v>0</v>
      </c>
      <c r="I73" s="385">
        <f>+[1]OTCHET!I542</f>
        <v>0</v>
      </c>
      <c r="J73" s="386">
        <f>+[1]OTCHET!J542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 x14ac:dyDescent="0.25">
      <c r="A74" s="373">
        <v>230</v>
      </c>
      <c r="B74" s="388" t="s">
        <v>120</v>
      </c>
      <c r="C74" s="388" t="s">
        <v>121</v>
      </c>
      <c r="D74" s="388"/>
      <c r="E74" s="383">
        <f>+[1]OTCHET!E581+[1]OTCHET!E582</f>
        <v>0</v>
      </c>
      <c r="F74" s="383">
        <f t="shared" si="1"/>
        <v>0</v>
      </c>
      <c r="G74" s="384">
        <f>+[1]OTCHET!G581+[1]OTCHET!G582</f>
        <v>0</v>
      </c>
      <c r="H74" s="385">
        <f>+[1]OTCHET!H581+[1]OTCHET!H582</f>
        <v>0</v>
      </c>
      <c r="I74" s="385">
        <f>+[1]OTCHET!I581+[1]OTCHET!I582</f>
        <v>0</v>
      </c>
      <c r="J74" s="386">
        <f>+[1]OTCHET!J581+[1]OTCHET!J582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 x14ac:dyDescent="0.25">
      <c r="A75" s="373">
        <v>235</v>
      </c>
      <c r="B75" s="389" t="s">
        <v>122</v>
      </c>
      <c r="C75" s="389" t="s">
        <v>123</v>
      </c>
      <c r="D75" s="389"/>
      <c r="E75" s="390">
        <f>+[1]OTCHET!E583+[1]OTCHET!E584+[1]OTCHET!E585</f>
        <v>0</v>
      </c>
      <c r="F75" s="390">
        <f t="shared" si="1"/>
        <v>0</v>
      </c>
      <c r="G75" s="391">
        <f>+[1]OTCHET!G583+[1]OTCHET!G584+[1]OTCHET!G585</f>
        <v>0</v>
      </c>
      <c r="H75" s="392">
        <f>+[1]OTCHET!H583+[1]OTCHET!H584+[1]OTCHET!H585</f>
        <v>0</v>
      </c>
      <c r="I75" s="392">
        <f>+[1]OTCHET!I583+[1]OTCHET!I584+[1]OTCHET!I585</f>
        <v>0</v>
      </c>
      <c r="J75" s="393">
        <f>+[1]OTCHET!J583+[1]OTCHET!J584+[1]OTCHET!J585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 x14ac:dyDescent="0.25">
      <c r="A76" s="373">
        <v>240</v>
      </c>
      <c r="B76" s="256" t="s">
        <v>124</v>
      </c>
      <c r="C76" s="257" t="s">
        <v>125</v>
      </c>
      <c r="D76" s="256"/>
      <c r="E76" s="307">
        <f>[1]OTCHET!E461</f>
        <v>0</v>
      </c>
      <c r="F76" s="307">
        <f t="shared" si="1"/>
        <v>0</v>
      </c>
      <c r="G76" s="308">
        <f>[1]OTCHET!G461</f>
        <v>0</v>
      </c>
      <c r="H76" s="309">
        <f>[1]OTCHET!H461</f>
        <v>0</v>
      </c>
      <c r="I76" s="309">
        <f>[1]OTCHET!I461</f>
        <v>0</v>
      </c>
      <c r="J76" s="310">
        <f>[1]OTCHET!J461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 x14ac:dyDescent="0.2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 x14ac:dyDescent="0.25">
      <c r="A78" s="373">
        <v>250</v>
      </c>
      <c r="B78" s="374" t="s">
        <v>128</v>
      </c>
      <c r="C78" s="374" t="s">
        <v>129</v>
      </c>
      <c r="D78" s="374"/>
      <c r="E78" s="375">
        <f>+[1]OTCHET!E466+[1]OTCHET!E469</f>
        <v>0</v>
      </c>
      <c r="F78" s="375">
        <f t="shared" si="1"/>
        <v>0</v>
      </c>
      <c r="G78" s="376">
        <f>+[1]OTCHET!G466+[1]OTCHET!G469</f>
        <v>0</v>
      </c>
      <c r="H78" s="377">
        <f>+[1]OTCHET!H466+[1]OTCHET!H469</f>
        <v>0</v>
      </c>
      <c r="I78" s="377">
        <f>+[1]OTCHET!I466+[1]OTCHET!I469</f>
        <v>0</v>
      </c>
      <c r="J78" s="378">
        <f>+[1]OTCHET!J466+[1]OTCHET!J469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 x14ac:dyDescent="0.25">
      <c r="A79" s="373">
        <v>260</v>
      </c>
      <c r="B79" s="382" t="s">
        <v>130</v>
      </c>
      <c r="C79" s="382" t="s">
        <v>131</v>
      </c>
      <c r="D79" s="382"/>
      <c r="E79" s="383">
        <f>+[1]OTCHET!E467+[1]OTCHET!E470</f>
        <v>0</v>
      </c>
      <c r="F79" s="383">
        <f t="shared" si="1"/>
        <v>0</v>
      </c>
      <c r="G79" s="384">
        <f>+[1]OTCHET!G467+[1]OTCHET!G470</f>
        <v>0</v>
      </c>
      <c r="H79" s="385">
        <f>+[1]OTCHET!H467+[1]OTCHET!H470</f>
        <v>0</v>
      </c>
      <c r="I79" s="385">
        <f>+[1]OTCHET!I467+[1]OTCHET!I470</f>
        <v>0</v>
      </c>
      <c r="J79" s="386">
        <f>+[1]OTCHET!J467+[1]OTCHET!J470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 x14ac:dyDescent="0.25">
      <c r="A80" s="373">
        <v>265</v>
      </c>
      <c r="B80" s="382" t="s">
        <v>132</v>
      </c>
      <c r="C80" s="382" t="s">
        <v>133</v>
      </c>
      <c r="D80" s="382"/>
      <c r="E80" s="383">
        <f>[1]OTCHET!E471</f>
        <v>0</v>
      </c>
      <c r="F80" s="383">
        <f t="shared" si="1"/>
        <v>0</v>
      </c>
      <c r="G80" s="384">
        <f>[1]OTCHET!G471</f>
        <v>0</v>
      </c>
      <c r="H80" s="385">
        <f>[1]OTCHET!H471</f>
        <v>0</v>
      </c>
      <c r="I80" s="385">
        <f>[1]OTCHET!I471</f>
        <v>0</v>
      </c>
      <c r="J80" s="386">
        <f>[1]OTCHET!J471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 x14ac:dyDescent="0.25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 x14ac:dyDescent="0.25">
      <c r="A82" s="373">
        <v>270</v>
      </c>
      <c r="B82" s="382" t="s">
        <v>134</v>
      </c>
      <c r="C82" s="382" t="s">
        <v>135</v>
      </c>
      <c r="D82" s="382"/>
      <c r="E82" s="383">
        <f>+[1]OTCHET!E479</f>
        <v>0</v>
      </c>
      <c r="F82" s="383">
        <f t="shared" si="1"/>
        <v>0</v>
      </c>
      <c r="G82" s="384">
        <f>+[1]OTCHET!G479</f>
        <v>0</v>
      </c>
      <c r="H82" s="385">
        <f>+[1]OTCHET!H479</f>
        <v>0</v>
      </c>
      <c r="I82" s="385">
        <f>+[1]OTCHET!I479</f>
        <v>0</v>
      </c>
      <c r="J82" s="386">
        <f>+[1]OTCHET!J479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 x14ac:dyDescent="0.25">
      <c r="A83" s="373">
        <v>275</v>
      </c>
      <c r="B83" s="396" t="s">
        <v>136</v>
      </c>
      <c r="C83" s="396" t="s">
        <v>137</v>
      </c>
      <c r="D83" s="396"/>
      <c r="E83" s="390">
        <f>+[1]OTCHET!E480</f>
        <v>0</v>
      </c>
      <c r="F83" s="390">
        <f t="shared" si="1"/>
        <v>0</v>
      </c>
      <c r="G83" s="391">
        <f>+[1]OTCHET!G480</f>
        <v>0</v>
      </c>
      <c r="H83" s="392">
        <f>+[1]OTCHET!H480</f>
        <v>0</v>
      </c>
      <c r="I83" s="392">
        <f>+[1]OTCHET!I480</f>
        <v>0</v>
      </c>
      <c r="J83" s="393">
        <f>+[1]OTCHET!J480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 x14ac:dyDescent="0.25">
      <c r="A84" s="373">
        <v>280</v>
      </c>
      <c r="B84" s="256" t="s">
        <v>138</v>
      </c>
      <c r="C84" s="257" t="s">
        <v>139</v>
      </c>
      <c r="D84" s="256"/>
      <c r="E84" s="307">
        <f>[1]OTCHET!E535</f>
        <v>0</v>
      </c>
      <c r="F84" s="307">
        <f t="shared" si="1"/>
        <v>0</v>
      </c>
      <c r="G84" s="308">
        <f>[1]OTCHET!G535</f>
        <v>0</v>
      </c>
      <c r="H84" s="309">
        <f>[1]OTCHET!H535</f>
        <v>0</v>
      </c>
      <c r="I84" s="309">
        <f>[1]OTCHET!I535</f>
        <v>0</v>
      </c>
      <c r="J84" s="310">
        <f>[1]OTCHET!J535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 x14ac:dyDescent="0.25">
      <c r="A85" s="373">
        <v>285</v>
      </c>
      <c r="B85" s="271" t="s">
        <v>140</v>
      </c>
      <c r="C85" s="270" t="s">
        <v>141</v>
      </c>
      <c r="D85" s="271"/>
      <c r="E85" s="312">
        <f>[1]OTCHET!E536</f>
        <v>0</v>
      </c>
      <c r="F85" s="312">
        <f t="shared" si="1"/>
        <v>0</v>
      </c>
      <c r="G85" s="313">
        <f>[1]OTCHET!G536</f>
        <v>0</v>
      </c>
      <c r="H85" s="314">
        <f>[1]OTCHET!H536</f>
        <v>0</v>
      </c>
      <c r="I85" s="314">
        <f>[1]OTCHET!I536</f>
        <v>0</v>
      </c>
      <c r="J85" s="315">
        <f>[1]OTCHET!J536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 x14ac:dyDescent="0.2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-17388215</v>
      </c>
      <c r="G86" s="318">
        <f t="shared" ref="G86:M86" si="11">+G87+G88</f>
        <v>-17388215</v>
      </c>
      <c r="H86" s="319">
        <f>+H87+H88</f>
        <v>0</v>
      </c>
      <c r="I86" s="319">
        <f>+I87+I88</f>
        <v>0</v>
      </c>
      <c r="J86" s="320">
        <f>+J87+J88</f>
        <v>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 x14ac:dyDescent="0.25">
      <c r="A87" s="373">
        <v>295</v>
      </c>
      <c r="B87" s="374" t="s">
        <v>144</v>
      </c>
      <c r="C87" s="374" t="s">
        <v>145</v>
      </c>
      <c r="D87" s="397"/>
      <c r="E87" s="375">
        <f>+[1]OTCHET!E503+[1]OTCHET!E512+[1]OTCHET!E516+[1]OTCHET!E543</f>
        <v>0</v>
      </c>
      <c r="F87" s="375">
        <f t="shared" si="1"/>
        <v>0</v>
      </c>
      <c r="G87" s="376">
        <f>+[1]OTCHET!G503+[1]OTCHET!G512+[1]OTCHET!G516+[1]OTCHET!G543</f>
        <v>0</v>
      </c>
      <c r="H87" s="377">
        <f>+[1]OTCHET!H503+[1]OTCHET!H512+[1]OTCHET!H516+[1]OTCHET!H543</f>
        <v>0</v>
      </c>
      <c r="I87" s="377">
        <f>+[1]OTCHET!I503+[1]OTCHET!I512+[1]OTCHET!I516+[1]OTCHET!I543</f>
        <v>0</v>
      </c>
      <c r="J87" s="378">
        <f>+[1]OTCHET!J503+[1]OTCHET!J512+[1]OTCHET!J516+[1]OTCHET!J543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 x14ac:dyDescent="0.25">
      <c r="A88" s="373">
        <v>300</v>
      </c>
      <c r="B88" s="396" t="s">
        <v>146</v>
      </c>
      <c r="C88" s="396" t="s">
        <v>147</v>
      </c>
      <c r="D88" s="398"/>
      <c r="E88" s="390">
        <f>+[1]OTCHET!E521+[1]OTCHET!E524+[1]OTCHET!E544</f>
        <v>0</v>
      </c>
      <c r="F88" s="390">
        <f t="shared" si="1"/>
        <v>-17388215</v>
      </c>
      <c r="G88" s="391">
        <f>+[1]OTCHET!G521+[1]OTCHET!G524+[1]OTCHET!G544</f>
        <v>-17388215</v>
      </c>
      <c r="H88" s="392">
        <f>+[1]OTCHET!H521+[1]OTCHET!H524+[1]OTCHET!H544</f>
        <v>0</v>
      </c>
      <c r="I88" s="392">
        <f>+[1]OTCHET!I521+[1]OTCHET!I524+[1]OTCHET!I544</f>
        <v>0</v>
      </c>
      <c r="J88" s="393">
        <f>+[1]OTCHET!J521+[1]OTCHET!J524+[1]OTCHET!J544</f>
        <v>0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 x14ac:dyDescent="0.25">
      <c r="A89" s="373">
        <v>310</v>
      </c>
      <c r="B89" s="256" t="s">
        <v>148</v>
      </c>
      <c r="C89" s="257" t="s">
        <v>149</v>
      </c>
      <c r="D89" s="399"/>
      <c r="E89" s="307">
        <f>[1]OTCHET!E531</f>
        <v>0</v>
      </c>
      <c r="F89" s="307">
        <f t="shared" ref="F89:F96" si="12">+G89+H89+I89+J89</f>
        <v>0</v>
      </c>
      <c r="G89" s="308">
        <f>[1]OTCHET!G531</f>
        <v>0</v>
      </c>
      <c r="H89" s="309">
        <f>[1]OTCHET!H531</f>
        <v>0</v>
      </c>
      <c r="I89" s="309">
        <f>[1]OTCHET!I531</f>
        <v>0</v>
      </c>
      <c r="J89" s="310">
        <f>[1]OTCHET!J531</f>
        <v>0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 x14ac:dyDescent="0.25">
      <c r="A90" s="373">
        <v>320</v>
      </c>
      <c r="B90" s="271" t="s">
        <v>150</v>
      </c>
      <c r="C90" s="270" t="s">
        <v>151</v>
      </c>
      <c r="D90" s="271"/>
      <c r="E90" s="312">
        <f>+[1]OTCHET!E567+[1]OTCHET!E568+[1]OTCHET!E569+[1]OTCHET!E570+[1]OTCHET!E571+[1]OTCHET!E572</f>
        <v>0</v>
      </c>
      <c r="F90" s="312">
        <f t="shared" si="12"/>
        <v>168816</v>
      </c>
      <c r="G90" s="313">
        <f>+[1]OTCHET!G567+[1]OTCHET!G568+[1]OTCHET!G569+[1]OTCHET!G570+[1]OTCHET!G571+[1]OTCHET!G572</f>
        <v>168816</v>
      </c>
      <c r="H90" s="314">
        <f>+[1]OTCHET!H567+[1]OTCHET!H568+[1]OTCHET!H569+[1]OTCHET!H570+[1]OTCHET!H571+[1]OTCHET!H572</f>
        <v>0</v>
      </c>
      <c r="I90" s="314">
        <f>+[1]OTCHET!I567+[1]OTCHET!I568+[1]OTCHET!I569+[1]OTCHET!I570+[1]OTCHET!I571+[1]OTCHET!I572</f>
        <v>0</v>
      </c>
      <c r="J90" s="315">
        <f>+[1]OTCHET!J567+[1]OTCHET!J568+[1]OTCHET!J569+[1]OTCHET!J570+[1]OTCHET!J571+[1]OTCHET!J572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 x14ac:dyDescent="0.25">
      <c r="A91" s="373">
        <v>330</v>
      </c>
      <c r="B91" s="400" t="s">
        <v>152</v>
      </c>
      <c r="C91" s="400" t="s">
        <v>153</v>
      </c>
      <c r="D91" s="400"/>
      <c r="E91" s="176">
        <f>+[1]OTCHET!E573+[1]OTCHET!E574+[1]OTCHET!E575+[1]OTCHET!E576+[1]OTCHET!E577+[1]OTCHET!E578+[1]OTCHET!E579</f>
        <v>0</v>
      </c>
      <c r="F91" s="176">
        <f t="shared" si="12"/>
        <v>-262192</v>
      </c>
      <c r="G91" s="177">
        <f>+[1]OTCHET!G573+[1]OTCHET!G574+[1]OTCHET!G575+[1]OTCHET!G576+[1]OTCHET!G577+[1]OTCHET!G578+[1]OTCHET!G579</f>
        <v>-262192</v>
      </c>
      <c r="H91" s="178">
        <f>+[1]OTCHET!H573+[1]OTCHET!H574+[1]OTCHET!H575+[1]OTCHET!H576+[1]OTCHET!H577+[1]OTCHET!H578+[1]OTCHET!H579</f>
        <v>0</v>
      </c>
      <c r="I91" s="178">
        <f>+[1]OTCHET!I573+[1]OTCHET!I574+[1]OTCHET!I575+[1]OTCHET!I576+[1]OTCHET!I577+[1]OTCHET!I578+[1]OTCHET!I579</f>
        <v>0</v>
      </c>
      <c r="J91" s="179">
        <f>+[1]OTCHET!J573+[1]OTCHET!J574+[1]OTCHET!J575+[1]OTCHET!J576+[1]OTCHET!J577+[1]OTCHET!J578+[1]OTCHET!J579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 x14ac:dyDescent="0.25">
      <c r="A92" s="373">
        <v>335</v>
      </c>
      <c r="B92" s="270" t="s">
        <v>154</v>
      </c>
      <c r="C92" s="270" t="s">
        <v>155</v>
      </c>
      <c r="D92" s="400"/>
      <c r="E92" s="176">
        <f>+[1]OTCHET!E580</f>
        <v>0</v>
      </c>
      <c r="F92" s="176">
        <f t="shared" si="12"/>
        <v>0</v>
      </c>
      <c r="G92" s="177">
        <f>+[1]OTCHET!G580</f>
        <v>0</v>
      </c>
      <c r="H92" s="178">
        <f>+[1]OTCHET!H580</f>
        <v>0</v>
      </c>
      <c r="I92" s="178">
        <f>+[1]OTCHET!I580</f>
        <v>0</v>
      </c>
      <c r="J92" s="179">
        <f>+[1]OTCHET!J580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 x14ac:dyDescent="0.25">
      <c r="A93" s="373">
        <v>340</v>
      </c>
      <c r="B93" s="270" t="s">
        <v>156</v>
      </c>
      <c r="C93" s="270" t="s">
        <v>157</v>
      </c>
      <c r="D93" s="270"/>
      <c r="E93" s="176">
        <f>+[1]OTCHET!E587+[1]OTCHET!E588</f>
        <v>0</v>
      </c>
      <c r="F93" s="176">
        <f t="shared" si="12"/>
        <v>181312081</v>
      </c>
      <c r="G93" s="177">
        <f>+[1]OTCHET!G587+[1]OTCHET!G588</f>
        <v>181312081</v>
      </c>
      <c r="H93" s="178">
        <f>+[1]OTCHET!H587+[1]OTCHET!H588</f>
        <v>0</v>
      </c>
      <c r="I93" s="178">
        <f>+[1]OTCHET!I587+[1]OTCHET!I588</f>
        <v>0</v>
      </c>
      <c r="J93" s="179">
        <f>+[1]OTCHET!J587+[1]OTCHET!J588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 x14ac:dyDescent="0.25">
      <c r="A94" s="373">
        <v>345</v>
      </c>
      <c r="B94" s="270" t="s">
        <v>158</v>
      </c>
      <c r="C94" s="400" t="s">
        <v>159</v>
      </c>
      <c r="D94" s="270"/>
      <c r="E94" s="176">
        <f>+[1]OTCHET!E589+[1]OTCHET!E590</f>
        <v>0</v>
      </c>
      <c r="F94" s="176">
        <f t="shared" si="12"/>
        <v>-163830490</v>
      </c>
      <c r="G94" s="177">
        <f>+[1]OTCHET!G589+[1]OTCHET!G590</f>
        <v>-163830490</v>
      </c>
      <c r="H94" s="178">
        <f>+[1]OTCHET!H589+[1]OTCHET!H590</f>
        <v>0</v>
      </c>
      <c r="I94" s="178">
        <f>+[1]OTCHET!I589+[1]OTCHET!I590</f>
        <v>0</v>
      </c>
      <c r="J94" s="179">
        <f>+[1]OTCHET!J589+[1]OTCHET!J590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 x14ac:dyDescent="0.25">
      <c r="A95" s="373">
        <v>350</v>
      </c>
      <c r="B95" s="127" t="s">
        <v>160</v>
      </c>
      <c r="C95" s="127" t="s">
        <v>161</v>
      </c>
      <c r="D95" s="127"/>
      <c r="E95" s="128">
        <f>[1]OTCHET!E591</f>
        <v>0</v>
      </c>
      <c r="F95" s="128">
        <f t="shared" si="12"/>
        <v>0</v>
      </c>
      <c r="G95" s="129">
        <f>[1]OTCHET!G591</f>
        <v>0</v>
      </c>
      <c r="H95" s="130">
        <f>[1]OTCHET!H591</f>
        <v>0</v>
      </c>
      <c r="I95" s="130">
        <f>[1]OTCHET!I591</f>
        <v>0</v>
      </c>
      <c r="J95" s="131">
        <f>[1]OTCHET!J591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 x14ac:dyDescent="0.3">
      <c r="A96" s="402">
        <v>355</v>
      </c>
      <c r="B96" s="403" t="s">
        <v>162</v>
      </c>
      <c r="C96" s="403" t="s">
        <v>163</v>
      </c>
      <c r="D96" s="403"/>
      <c r="E96" s="404">
        <f>+[1]OTCHET!E594</f>
        <v>0</v>
      </c>
      <c r="F96" s="404">
        <f t="shared" si="12"/>
        <v>0</v>
      </c>
      <c r="G96" s="405">
        <f>+[1]OTCHET!G594</f>
        <v>0</v>
      </c>
      <c r="H96" s="406">
        <f>+[1]OTCHET!H594</f>
        <v>0</v>
      </c>
      <c r="I96" s="406">
        <f>+[1]OTCHET!I594</f>
        <v>0</v>
      </c>
      <c r="J96" s="407">
        <f>+[1]OTCHET!J594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 x14ac:dyDescent="0.3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 x14ac:dyDescent="0.3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 x14ac:dyDescent="0.3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 x14ac:dyDescent="0.3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 x14ac:dyDescent="0.3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 x14ac:dyDescent="0.3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 x14ac:dyDescent="0.3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 x14ac:dyDescent="0.3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 x14ac:dyDescent="0.2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 x14ac:dyDescent="0.2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 x14ac:dyDescent="0.25">
      <c r="B107" s="433"/>
      <c r="C107" s="429"/>
      <c r="D107" s="429"/>
      <c r="E107" s="434"/>
      <c r="F107" s="19"/>
      <c r="G107" s="435"/>
      <c r="H107" s="435">
        <f>+[1]OTCHET!F605</f>
        <v>0</v>
      </c>
      <c r="I107" s="436"/>
      <c r="J107" s="437">
        <f>+[1]OTCHET!B605</f>
        <v>43776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 x14ac:dyDescent="0.2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 x14ac:dyDescent="0.25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 x14ac:dyDescent="0.25">
      <c r="B110" s="436"/>
      <c r="C110" s="447"/>
      <c r="D110" s="429"/>
      <c r="E110" s="448"/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 x14ac:dyDescent="0.25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 x14ac:dyDescent="0.25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 x14ac:dyDescent="0.2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 x14ac:dyDescent="0.25">
      <c r="E114" s="448"/>
      <c r="F114" s="448"/>
      <c r="G114" s="453"/>
      <c r="H114" s="3"/>
      <c r="I114" s="448"/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 x14ac:dyDescent="0.2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 x14ac:dyDescent="0.2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 x14ac:dyDescent="0.2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 x14ac:dyDescent="0.2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 x14ac:dyDescent="0.2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 x14ac:dyDescent="0.2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 x14ac:dyDescent="0.2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 x14ac:dyDescent="0.2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 x14ac:dyDescent="0.2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 x14ac:dyDescent="0.2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 x14ac:dyDescent="0.2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 x14ac:dyDescent="0.2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 x14ac:dyDescent="0.2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 x14ac:dyDescent="0.2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 x14ac:dyDescent="0.2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 x14ac:dyDescent="0.2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 x14ac:dyDescent="0.2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 x14ac:dyDescent="0.2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 x14ac:dyDescent="0.2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 x14ac:dyDescent="0.2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 x14ac:dyDescent="0.2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 x14ac:dyDescent="0.2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 x14ac:dyDescent="0.2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 x14ac:dyDescent="0.2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 x14ac:dyDescent="0.2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 x14ac:dyDescent="0.2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 x14ac:dyDescent="0.2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 x14ac:dyDescent="0.2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 x14ac:dyDescent="0.2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 x14ac:dyDescent="0.2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 x14ac:dyDescent="0.2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 x14ac:dyDescent="0.2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 x14ac:dyDescent="0.2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 x14ac:dyDescent="0.2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 x14ac:dyDescent="0.2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 x14ac:dyDescent="0.2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 x14ac:dyDescent="0.2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 x14ac:dyDescent="0.2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 x14ac:dyDescent="0.2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 x14ac:dyDescent="0.2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 x14ac:dyDescent="0.2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 x14ac:dyDescent="0.2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 x14ac:dyDescent="0.2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 x14ac:dyDescent="0.2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 x14ac:dyDescent="0.2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 x14ac:dyDescent="0.2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 x14ac:dyDescent="0.2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 x14ac:dyDescent="0.2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 x14ac:dyDescent="0.2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 x14ac:dyDescent="0.2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 x14ac:dyDescent="0.2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 x14ac:dyDescent="0.2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 x14ac:dyDescent="0.2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 x14ac:dyDescent="0.2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 x14ac:dyDescent="0.2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 x14ac:dyDescent="0.2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 x14ac:dyDescent="0.2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 x14ac:dyDescent="0.2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 x14ac:dyDescent="0.2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 x14ac:dyDescent="0.2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 x14ac:dyDescent="0.2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 x14ac:dyDescent="0.2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 x14ac:dyDescent="0.2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 x14ac:dyDescent="0.2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 x14ac:dyDescent="0.2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 x14ac:dyDescent="0.2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 x14ac:dyDescent="0.2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 x14ac:dyDescent="0.2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 x14ac:dyDescent="0.2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 x14ac:dyDescent="0.2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 x14ac:dyDescent="0.2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 x14ac:dyDescent="0.2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 x14ac:dyDescent="0.2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 x14ac:dyDescent="0.2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 x14ac:dyDescent="0.2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 x14ac:dyDescent="0.2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 x14ac:dyDescent="0.2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 x14ac:dyDescent="0.2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 x14ac:dyDescent="0.2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 x14ac:dyDescent="0.2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 x14ac:dyDescent="0.2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 x14ac:dyDescent="0.2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 x14ac:dyDescent="0.2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 x14ac:dyDescent="0.2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 x14ac:dyDescent="0.2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 x14ac:dyDescent="0.2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 x14ac:dyDescent="0.2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 x14ac:dyDescent="0.2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 x14ac:dyDescent="0.2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 x14ac:dyDescent="0.2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 x14ac:dyDescent="0.2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 x14ac:dyDescent="0.2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 x14ac:dyDescent="0.2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 x14ac:dyDescent="0.2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 x14ac:dyDescent="0.2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 x14ac:dyDescent="0.2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 x14ac:dyDescent="0.2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 x14ac:dyDescent="0.2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 x14ac:dyDescent="0.2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 x14ac:dyDescent="0.2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 x14ac:dyDescent="0.2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 x14ac:dyDescent="0.2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 x14ac:dyDescent="0.2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 x14ac:dyDescent="0.2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 x14ac:dyDescent="0.2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 x14ac:dyDescent="0.2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 x14ac:dyDescent="0.2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 x14ac:dyDescent="0.2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 x14ac:dyDescent="0.2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 x14ac:dyDescent="0.2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 x14ac:dyDescent="0.2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 x14ac:dyDescent="0.2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 x14ac:dyDescent="0.2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 x14ac:dyDescent="0.2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 x14ac:dyDescent="0.2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 x14ac:dyDescent="0.2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 x14ac:dyDescent="0.2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 x14ac:dyDescent="0.2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 x14ac:dyDescent="0.2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 x14ac:dyDescent="0.2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 x14ac:dyDescent="0.2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 x14ac:dyDescent="0.2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 x14ac:dyDescent="0.2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 x14ac:dyDescent="0.2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 x14ac:dyDescent="0.2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 x14ac:dyDescent="0.2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 x14ac:dyDescent="0.2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 x14ac:dyDescent="0.2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 x14ac:dyDescent="0.2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 x14ac:dyDescent="0.2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 x14ac:dyDescent="0.2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 x14ac:dyDescent="0.2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 x14ac:dyDescent="0.2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 x14ac:dyDescent="0.2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 x14ac:dyDescent="0.2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 x14ac:dyDescent="0.2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 x14ac:dyDescent="0.2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 x14ac:dyDescent="0.2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 x14ac:dyDescent="0.2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 x14ac:dyDescent="0.2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 x14ac:dyDescent="0.2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 x14ac:dyDescent="0.2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2019-11-08T08:40:19Z</dcterms:modified>
</cp:coreProperties>
</file>