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9\28.02.2019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J87" i="1"/>
  <c r="J86" i="1" s="1"/>
  <c r="I87" i="1"/>
  <c r="H87" i="1"/>
  <c r="G87" i="1"/>
  <c r="F87" i="1" s="1"/>
  <c r="F86" i="1" s="1"/>
  <c r="E87" i="1"/>
  <c r="E86" i="1" s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F72" i="1" s="1"/>
  <c r="G72" i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J68" i="1" s="1"/>
  <c r="J66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I66" i="1" s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F38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H64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H105" i="1" l="1"/>
  <c r="H65" i="1"/>
  <c r="L65" i="1"/>
  <c r="F56" i="1"/>
  <c r="E66" i="1"/>
  <c r="E105" i="1" s="1"/>
  <c r="F68" i="1"/>
  <c r="I22" i="1"/>
  <c r="F77" i="1"/>
  <c r="J64" i="1"/>
  <c r="F23" i="1"/>
  <c r="F22" i="1" s="1"/>
  <c r="F64" i="1" s="1"/>
  <c r="G25" i="1"/>
  <c r="G22" i="1" s="1"/>
  <c r="G64" i="1" s="1"/>
  <c r="F26" i="1"/>
  <c r="F25" i="1" s="1"/>
  <c r="I56" i="1"/>
  <c r="G68" i="1"/>
  <c r="G66" i="1" s="1"/>
  <c r="G56" i="1"/>
  <c r="G77" i="1"/>
  <c r="G86" i="1"/>
  <c r="J105" i="1" l="1"/>
  <c r="J65" i="1"/>
  <c r="E65" i="1"/>
  <c r="I64" i="1"/>
  <c r="G65" i="1"/>
  <c r="G105" i="1"/>
  <c r="F65" i="1"/>
  <c r="F105" i="1"/>
  <c r="F66" i="1"/>
  <c r="I105" i="1" l="1"/>
  <c r="I6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<sst xmlns="http://schemas.openxmlformats.org/spreadsheetml/2006/main" count="247" uniqueCount="175">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</sst>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9/28.02.2019/&#1055;&#1072;&#1082;&#1077;&#1090;%20&#1086;&#1090;&#1095;&#1077;&#1090;%20&#1086;&#1090;%20&#1043;&#1072;&#1083;&#1103;/B1_2019_02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43524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43262134</v>
          </cell>
          <cell r="H544">
            <v>0</v>
          </cell>
          <cell r="I544">
            <v>0</v>
          </cell>
          <cell r="J544">
            <v>0</v>
          </cell>
        </row>
        <row r="567">
          <cell r="G567">
            <v>168816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-173420</v>
          </cell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181312081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-224569611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НЕДКА ЕНЧЕВА</v>
          </cell>
          <cell r="G603" t="str">
            <v>ИВАН МАРКОВ</v>
          </cell>
        </row>
        <row r="605">
          <cell r="B605">
            <v>43531</v>
          </cell>
          <cell r="E605">
            <v>9409452</v>
          </cell>
          <cell r="H605" t="str">
            <v>nencheva@mtitc.government.bg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B11" sqref="B11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43524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43262134</v>
      </c>
      <c r="G86" s="318">
        <f t="shared" ref="G86:M86" si="11">+G87+G88</f>
        <v>43262134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43262134</v>
      </c>
      <c r="G88" s="391">
        <f>+[1]OTCHET!G521+[1]OTCHET!G524+[1]OTCHET!G544</f>
        <v>43262134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168816</v>
      </c>
      <c r="G90" s="313">
        <f>+[1]OTCHET!G567+[1]OTCHET!G568+[1]OTCHET!G569+[1]OTCHET!G570+[1]OTCHET!G571+[1]OTCHET!G572</f>
        <v>168816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-173420</v>
      </c>
      <c r="G91" s="177">
        <f>+[1]OTCHET!G573+[1]OTCHET!G574+[1]OTCHET!G575+[1]OTCHET!G576+[1]OTCHET!G577+[1]OTCHET!G578+[1]OTCHET!G579</f>
        <v>-173420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181312081</v>
      </c>
      <c r="G93" s="177">
        <f>+[1]OTCHET!G587+[1]OTCHET!G588</f>
        <v>181312081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-224569611</v>
      </c>
      <c r="G94" s="177">
        <f>+[1]OTCHET!G589+[1]OTCHET!G590</f>
        <v>-224569611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nencheva@mtitc.government.bg</v>
      </c>
      <c r="C107" s="429"/>
      <c r="D107" s="429"/>
      <c r="E107" s="434"/>
      <c r="F107" s="19"/>
      <c r="G107" s="435">
        <f>+[1]OTCHET!E605</f>
        <v>9409452</v>
      </c>
      <c r="H107" s="435">
        <f>+[1]OTCHET!F605</f>
        <v>0</v>
      </c>
      <c r="I107" s="436"/>
      <c r="J107" s="437">
        <f>+[1]OTCHET!B605</f>
        <v>43531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НЕДКА ЕНЧЕВА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2019-04-10T12:30:19Z</dcterms:created>
  <dcterms:modified xsi:type="dcterms:W3CDTF">2019-04-10T12:30:32Z</dcterms:modified>
</cp:coreProperties>
</file>