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<sst xmlns="http://schemas.openxmlformats.org/spreadsheetml/2006/main" count="247" uniqueCount="175">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</sst>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ugust\B1_2022_08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44804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1614227</v>
          </cell>
          <cell r="G74">
            <v>518990</v>
          </cell>
          <cell r="H74">
            <v>832493</v>
          </cell>
          <cell r="I74">
            <v>204</v>
          </cell>
          <cell r="J74">
            <v>0</v>
          </cell>
        </row>
        <row r="77">
          <cell r="E77">
            <v>304600</v>
          </cell>
          <cell r="G77">
            <v>191034</v>
          </cell>
          <cell r="I77">
            <v>-4146</v>
          </cell>
        </row>
        <row r="78">
          <cell r="E78">
            <v>502400</v>
          </cell>
          <cell r="G78">
            <v>327956</v>
          </cell>
          <cell r="I78">
            <v>4350</v>
          </cell>
        </row>
        <row r="90">
          <cell r="E90">
            <v>24060700</v>
          </cell>
          <cell r="G90">
            <v>9600556</v>
          </cell>
          <cell r="H90">
            <v>1193431</v>
          </cell>
          <cell r="I90">
            <v>0</v>
          </cell>
          <cell r="J90">
            <v>49600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2491892</v>
          </cell>
          <cell r="H108">
            <v>41</v>
          </cell>
          <cell r="I108">
            <v>73</v>
          </cell>
          <cell r="J108">
            <v>1154368</v>
          </cell>
        </row>
        <row r="112">
          <cell r="E112">
            <v>-1203900</v>
          </cell>
          <cell r="G112">
            <v>102305</v>
          </cell>
          <cell r="H112">
            <v>-97275</v>
          </cell>
          <cell r="I112">
            <v>-38</v>
          </cell>
          <cell r="J112">
            <v>-1203968</v>
          </cell>
        </row>
        <row r="121">
          <cell r="E121">
            <v>-6033000</v>
          </cell>
          <cell r="G121">
            <v>-5012383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24369135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37049281</v>
          </cell>
          <cell r="G187">
            <v>20678478</v>
          </cell>
          <cell r="H187">
            <v>0</v>
          </cell>
          <cell r="I187">
            <v>73806</v>
          </cell>
          <cell r="J187">
            <v>3935921</v>
          </cell>
        </row>
        <row r="190">
          <cell r="E190">
            <v>3969426</v>
          </cell>
          <cell r="G190">
            <v>2428662</v>
          </cell>
          <cell r="H190">
            <v>0</v>
          </cell>
          <cell r="I190">
            <v>15526</v>
          </cell>
          <cell r="J190">
            <v>327888</v>
          </cell>
        </row>
        <row r="196">
          <cell r="E196">
            <v>9255884</v>
          </cell>
          <cell r="G196">
            <v>0</v>
          </cell>
          <cell r="H196">
            <v>0</v>
          </cell>
          <cell r="I196">
            <v>0</v>
          </cell>
          <cell r="J196">
            <v>6236945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28948804</v>
          </cell>
          <cell r="G205">
            <v>13115359</v>
          </cell>
          <cell r="H205">
            <v>-15456</v>
          </cell>
          <cell r="I205">
            <v>528622</v>
          </cell>
          <cell r="J205">
            <v>0</v>
          </cell>
        </row>
        <row r="223">
          <cell r="E223">
            <v>537400</v>
          </cell>
          <cell r="G223">
            <v>692569</v>
          </cell>
          <cell r="H223">
            <v>0</v>
          </cell>
          <cell r="I223">
            <v>11353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3046686</v>
          </cell>
          <cell r="G238">
            <v>2239459</v>
          </cell>
          <cell r="H238">
            <v>807227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466694412</v>
          </cell>
          <cell r="G265">
            <v>284380272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1612173</v>
          </cell>
          <cell r="G271">
            <v>349710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4279049</v>
          </cell>
          <cell r="G275">
            <v>91996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17271912</v>
          </cell>
          <cell r="G276">
            <v>14292587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1167365</v>
          </cell>
          <cell r="G284">
            <v>553728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225518874</v>
          </cell>
          <cell r="G288">
            <v>89639950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883121925</v>
          </cell>
          <cell r="G375">
            <v>280863333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38978003</v>
          </cell>
          <cell r="G391">
            <v>23052446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-147488603</v>
          </cell>
          <cell r="G396">
            <v>-1232472</v>
          </cell>
          <cell r="H396">
            <v>521236</v>
          </cell>
          <cell r="I396">
            <v>-6441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79508532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-3000000</v>
          </cell>
          <cell r="G461">
            <v>-3000000</v>
          </cell>
          <cell r="H461">
            <v>0</v>
          </cell>
          <cell r="I461">
            <v>0</v>
          </cell>
          <cell r="J461">
            <v>0</v>
          </cell>
        </row>
        <row r="470">
          <cell r="G470">
            <v>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4703402</v>
          </cell>
          <cell r="H480">
            <v>4851528</v>
          </cell>
        </row>
        <row r="493">
          <cell r="E493">
            <v>-20570488</v>
          </cell>
          <cell r="G493">
            <v>-15867086</v>
          </cell>
          <cell r="H493">
            <v>-4703402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-1254598</v>
          </cell>
          <cell r="H524">
            <v>-185792</v>
          </cell>
          <cell r="I524">
            <v>-3559</v>
          </cell>
          <cell r="J524">
            <v>-24491</v>
          </cell>
        </row>
        <row r="531">
          <cell r="E531">
            <v>0</v>
          </cell>
          <cell r="G531">
            <v>68261537</v>
          </cell>
          <cell r="H531">
            <v>0</v>
          </cell>
          <cell r="I531">
            <v>0</v>
          </cell>
          <cell r="J531">
            <v>-68983287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31288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-2544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-2260860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-70854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-44177</v>
          </cell>
          <cell r="J578">
            <v>0</v>
          </cell>
        </row>
        <row r="579">
          <cell r="G579">
            <v>-138546</v>
          </cell>
          <cell r="I579">
            <v>0</v>
          </cell>
        </row>
        <row r="580">
          <cell r="G580">
            <v>0</v>
          </cell>
          <cell r="H580">
            <v>-78323</v>
          </cell>
          <cell r="I580">
            <v>949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-77737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-2153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669660</v>
          </cell>
          <cell r="H591">
            <v>-1424709</v>
          </cell>
          <cell r="I591">
            <v>755049</v>
          </cell>
          <cell r="J591">
            <v>0</v>
          </cell>
        </row>
        <row r="594">
          <cell r="E594">
            <v>0</v>
          </cell>
          <cell r="G594">
            <v>1151653</v>
          </cell>
          <cell r="H594">
            <v>-1424709</v>
          </cell>
          <cell r="I594">
            <v>273056</v>
          </cell>
          <cell r="J594">
            <v>0</v>
          </cell>
        </row>
        <row r="605">
          <cell r="B605">
            <v>44813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0">
      <selection activeCell="O127" sqref="O12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44804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43607027</v>
      </c>
      <c r="F22" s="110">
        <f t="shared" si="0"/>
        <v>34007834</v>
      </c>
      <c r="G22" s="111">
        <f t="shared" si="0"/>
        <v>32078905</v>
      </c>
      <c r="H22" s="112">
        <f t="shared" si="0"/>
        <v>1928690</v>
      </c>
      <c r="I22" s="112">
        <f t="shared" si="0"/>
        <v>239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43607027</v>
      </c>
      <c r="F25" s="135">
        <f>+F26+F30+F31+F32+F33</f>
        <v>33999424</v>
      </c>
      <c r="G25" s="136">
        <f aca="true" t="shared" si="2" ref="G25:M25">+G26+G30+G31+G32+G33</f>
        <v>32070495</v>
      </c>
      <c r="H25" s="137">
        <f>+H26+H30+H31+H32+H33</f>
        <v>1928690</v>
      </c>
      <c r="I25" s="137">
        <f>+I26+I30+I31+I32+I33</f>
        <v>239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1614227</v>
      </c>
      <c r="F26" s="141">
        <f t="shared" si="1"/>
        <v>1351687</v>
      </c>
      <c r="G26" s="142">
        <f>'[1]OTCHET'!G74</f>
        <v>518990</v>
      </c>
      <c r="H26" s="143">
        <f>'[1]OTCHET'!H74</f>
        <v>832493</v>
      </c>
      <c r="I26" s="143">
        <f>'[1]OTCHET'!I74</f>
        <v>204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304600</v>
      </c>
      <c r="F28" s="156">
        <f t="shared" si="1"/>
        <v>186888</v>
      </c>
      <c r="G28" s="157">
        <f>'[1]OTCHET'!G77</f>
        <v>191034</v>
      </c>
      <c r="H28" s="158">
        <f>'[1]OTCHET'!H77</f>
        <v>0</v>
      </c>
      <c r="I28" s="158">
        <f>'[1]OTCHET'!I77</f>
        <v>-4146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502400</v>
      </c>
      <c r="F29" s="164">
        <f t="shared" si="1"/>
        <v>332306</v>
      </c>
      <c r="G29" s="165">
        <f>+'[1]OTCHET'!G78+'[1]OTCHET'!G79</f>
        <v>327956</v>
      </c>
      <c r="H29" s="166">
        <f>+'[1]OTCHET'!H78+'[1]OTCHET'!H79</f>
        <v>0</v>
      </c>
      <c r="I29" s="166">
        <f>+'[1]OTCHET'!I78+'[1]OTCHET'!I79</f>
        <v>4350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24060700</v>
      </c>
      <c r="F30" s="170">
        <f t="shared" si="1"/>
        <v>10843587</v>
      </c>
      <c r="G30" s="171">
        <f>'[1]OTCHET'!G90+'[1]OTCHET'!G93+'[1]OTCHET'!G94</f>
        <v>9600556</v>
      </c>
      <c r="H30" s="172">
        <f>'[1]OTCHET'!H90+'[1]OTCHET'!H93+'[1]OTCHET'!H94</f>
        <v>1193431</v>
      </c>
      <c r="I30" s="172">
        <f>'[1]OTCHET'!I90+'[1]OTCHET'!I93+'[1]OTCHET'!I94</f>
        <v>0</v>
      </c>
      <c r="J30" s="173">
        <f>'[1]OTCHET'!J90+'[1]OTCHET'!J93+'[1]OTCHET'!J94</f>
        <v>49600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3646374</v>
      </c>
      <c r="G31" s="177">
        <f>'[1]OTCHET'!G108</f>
        <v>2491892</v>
      </c>
      <c r="H31" s="178">
        <f>'[1]OTCHET'!H108</f>
        <v>41</v>
      </c>
      <c r="I31" s="178">
        <f>'[1]OTCHET'!I108</f>
        <v>73</v>
      </c>
      <c r="J31" s="179">
        <f>'[1]OTCHET'!J108</f>
        <v>1154368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13763100</v>
      </c>
      <c r="F32" s="176">
        <f t="shared" si="1"/>
        <v>18157776</v>
      </c>
      <c r="G32" s="177">
        <f>'[1]OTCHET'!G112+'[1]OTCHET'!G121+'[1]OTCHET'!G137+'[1]OTCHET'!G138</f>
        <v>19459057</v>
      </c>
      <c r="H32" s="178">
        <f>'[1]OTCHET'!H112+'[1]OTCHET'!H121+'[1]OTCHET'!H137+'[1]OTCHET'!H138</f>
        <v>-97275</v>
      </c>
      <c r="I32" s="178">
        <f>'[1]OTCHET'!I112+'[1]OTCHET'!I121+'[1]OTCHET'!I137+'[1]OTCHET'!I138</f>
        <v>-38</v>
      </c>
      <c r="J32" s="179">
        <f>'[1]OTCHET'!J112+'[1]OTCHET'!J121+'[1]OTCHET'!J137+'[1]OTCHET'!J138</f>
        <v>-1203968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8410</v>
      </c>
      <c r="G36" s="200">
        <f>+'[1]OTCHET'!G139</f>
        <v>8410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799351266</v>
      </c>
      <c r="F38" s="217">
        <f t="shared" si="3"/>
        <v>440386501</v>
      </c>
      <c r="G38" s="218">
        <f t="shared" si="3"/>
        <v>428462770</v>
      </c>
      <c r="H38" s="219">
        <f t="shared" si="3"/>
        <v>791771</v>
      </c>
      <c r="I38" s="219">
        <f t="shared" si="3"/>
        <v>631206</v>
      </c>
      <c r="J38" s="220">
        <f t="shared" si="3"/>
        <v>10500754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50274591</v>
      </c>
      <c r="F39" s="229">
        <f t="shared" si="4"/>
        <v>33697226</v>
      </c>
      <c r="G39" s="230">
        <f t="shared" si="4"/>
        <v>23107140</v>
      </c>
      <c r="H39" s="231">
        <f t="shared" si="4"/>
        <v>0</v>
      </c>
      <c r="I39" s="231">
        <f t="shared" si="4"/>
        <v>89332</v>
      </c>
      <c r="J39" s="232">
        <f t="shared" si="4"/>
        <v>10500754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37049281</v>
      </c>
      <c r="F40" s="237">
        <f t="shared" si="1"/>
        <v>24688205</v>
      </c>
      <c r="G40" s="238">
        <f>'[1]OTCHET'!G187</f>
        <v>20678478</v>
      </c>
      <c r="H40" s="239">
        <f>'[1]OTCHET'!H187</f>
        <v>0</v>
      </c>
      <c r="I40" s="239">
        <f>'[1]OTCHET'!I187</f>
        <v>73806</v>
      </c>
      <c r="J40" s="240">
        <f>'[1]OTCHET'!J187</f>
        <v>3935921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3969426</v>
      </c>
      <c r="F41" s="245">
        <f t="shared" si="1"/>
        <v>2772076</v>
      </c>
      <c r="G41" s="246">
        <f>'[1]OTCHET'!G190</f>
        <v>2428662</v>
      </c>
      <c r="H41" s="247">
        <f>'[1]OTCHET'!H190</f>
        <v>0</v>
      </c>
      <c r="I41" s="247">
        <f>'[1]OTCHET'!I190</f>
        <v>15526</v>
      </c>
      <c r="J41" s="248">
        <f>'[1]OTCHET'!J190</f>
        <v>327888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9255884</v>
      </c>
      <c r="F42" s="252">
        <f t="shared" si="1"/>
        <v>6236945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6236945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31098377</v>
      </c>
      <c r="F43" s="258">
        <f t="shared" si="1"/>
        <v>14682157</v>
      </c>
      <c r="G43" s="259">
        <f>+'[1]OTCHET'!G205+'[1]OTCHET'!G223+'[1]OTCHET'!G271</f>
        <v>14157638</v>
      </c>
      <c r="H43" s="260">
        <f>+'[1]OTCHET'!H205+'[1]OTCHET'!H223+'[1]OTCHET'!H271</f>
        <v>-15456</v>
      </c>
      <c r="I43" s="260">
        <f>+'[1]OTCHET'!I205+'[1]OTCHET'!I223+'[1]OTCHET'!I271</f>
        <v>539975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3046686</v>
      </c>
      <c r="F44" s="128">
        <f t="shared" si="1"/>
        <v>3046686</v>
      </c>
      <c r="G44" s="129">
        <f>+'[1]OTCHET'!G227+'[1]OTCHET'!G233+'[1]OTCHET'!G236+'[1]OTCHET'!G237+'[1]OTCHET'!G238+'[1]OTCHET'!G239+'[1]OTCHET'!G240</f>
        <v>2239459</v>
      </c>
      <c r="H44" s="130">
        <f>+'[1]OTCHET'!H227+'[1]OTCHET'!H233+'[1]OTCHET'!H236+'[1]OTCHET'!H237+'[1]OTCHET'!H238+'[1]OTCHET'!H239+'[1]OTCHET'!H240</f>
        <v>807227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3046686</v>
      </c>
      <c r="F45" s="264">
        <f t="shared" si="1"/>
        <v>3046686</v>
      </c>
      <c r="G45" s="265">
        <f>+'[1]OTCHET'!G236+'[1]OTCHET'!G237+'[1]OTCHET'!G238+'[1]OTCHET'!G239+'[1]OTCHET'!G243+'[1]OTCHET'!G244+'[1]OTCHET'!G248</f>
        <v>2239459</v>
      </c>
      <c r="H45" s="266">
        <f>+'[1]OTCHET'!H236+'[1]OTCHET'!H237+'[1]OTCHET'!H238+'[1]OTCHET'!H239+'[1]OTCHET'!H243+'[1]OTCHET'!H244+'[1]OTCHET'!H248</f>
        <v>807227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466694412</v>
      </c>
      <c r="F48" s="176">
        <f t="shared" si="1"/>
        <v>284380272</v>
      </c>
      <c r="G48" s="171">
        <f>+'[1]OTCHET'!G265+'[1]OTCHET'!G269+'[1]OTCHET'!G270</f>
        <v>284380272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22718326</v>
      </c>
      <c r="F49" s="176">
        <f t="shared" si="1"/>
        <v>14940210</v>
      </c>
      <c r="G49" s="177">
        <f>'[1]OTCHET'!G275+'[1]OTCHET'!G276+'[1]OTCHET'!G284+'[1]OTCHET'!G287</f>
        <v>14938311</v>
      </c>
      <c r="H49" s="178">
        <f>'[1]OTCHET'!H275+'[1]OTCHET'!H276+'[1]OTCHET'!H284+'[1]OTCHET'!H287</f>
        <v>0</v>
      </c>
      <c r="I49" s="178">
        <f>'[1]OTCHET'!I275+'[1]OTCHET'!I276+'[1]OTCHET'!I284+'[1]OTCHET'!I287</f>
        <v>1899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225518874</v>
      </c>
      <c r="F50" s="176">
        <f t="shared" si="1"/>
        <v>89639950</v>
      </c>
      <c r="G50" s="177">
        <f>+'[1]OTCHET'!G288</f>
        <v>89639950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774611325</v>
      </c>
      <c r="F56" s="301">
        <f t="shared" si="5"/>
        <v>382706634</v>
      </c>
      <c r="G56" s="302">
        <f t="shared" si="5"/>
        <v>302683307</v>
      </c>
      <c r="H56" s="303">
        <f t="shared" si="5"/>
        <v>521236</v>
      </c>
      <c r="I56" s="304">
        <f t="shared" si="5"/>
        <v>-6441</v>
      </c>
      <c r="J56" s="305">
        <f t="shared" si="5"/>
        <v>79508532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883121925</v>
      </c>
      <c r="F57" s="307">
        <f t="shared" si="1"/>
        <v>280863333</v>
      </c>
      <c r="G57" s="308">
        <f>+'[1]OTCHET'!G361+'[1]OTCHET'!G375+'[1]OTCHET'!G388</f>
        <v>280863333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-108510600</v>
      </c>
      <c r="F58" s="312">
        <f t="shared" si="1"/>
        <v>22334769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21819974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-6441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79508532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79508532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18867086</v>
      </c>
      <c r="F64" s="344">
        <f t="shared" si="6"/>
        <v>-23672033</v>
      </c>
      <c r="G64" s="345">
        <f t="shared" si="6"/>
        <v>-93700558</v>
      </c>
      <c r="H64" s="346">
        <f t="shared" si="6"/>
        <v>1658155</v>
      </c>
      <c r="I64" s="346">
        <f t="shared" si="6"/>
        <v>-637408</v>
      </c>
      <c r="J64" s="347">
        <f t="shared" si="6"/>
        <v>69007778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-18867086</v>
      </c>
      <c r="F66" s="356">
        <f>SUM(+F68+F76+F77+F84+F85+F86+F89+F90+F91+F92+F93+F94+F95)</f>
        <v>23672033</v>
      </c>
      <c r="G66" s="357">
        <f aca="true" t="shared" si="8" ref="G66:L66">SUM(+G68+G76+G77+G84+G85+G86+G89+G90+G91+G92+G93+G94+G95)</f>
        <v>93700558</v>
      </c>
      <c r="H66" s="358">
        <f>SUM(+H68+H76+H77+H84+H85+H86+H89+H90+H91+H92+H93+H94+H95)</f>
        <v>-1658155</v>
      </c>
      <c r="I66" s="358">
        <f>SUM(+I68+I76+I77+I84+I85+I86+I89+I90+I91+I92+I93+I94+I95)</f>
        <v>637408</v>
      </c>
      <c r="J66" s="359">
        <f>SUM(+J68+J76+J77+J84+J85+J86+J89+J90+J91+J92+J93+J94+J95)</f>
        <v>-69007778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-20570488</v>
      </c>
      <c r="F68" s="317">
        <f>SUM(F69:F75)</f>
        <v>-20636315</v>
      </c>
      <c r="G68" s="318">
        <f aca="true" t="shared" si="9" ref="G68:M68">SUM(G69:G75)</f>
        <v>-15867086</v>
      </c>
      <c r="H68" s="319">
        <f>SUM(H69:H75)</f>
        <v>-4769229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-20570488</v>
      </c>
      <c r="F70" s="383">
        <f t="shared" si="1"/>
        <v>-20570488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-4703402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11910</v>
      </c>
      <c r="G74" s="384">
        <f>+'[1]OTCHET'!G581+'[1]OTCHET'!G582</f>
        <v>0</v>
      </c>
      <c r="H74" s="385">
        <f>+'[1]OTCHET'!H581+'[1]OTCHET'!H582</f>
        <v>11910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-77737</v>
      </c>
      <c r="G75" s="391">
        <f>+'[1]OTCHET'!G583+'[1]OTCHET'!G584+'[1]OTCHET'!G585</f>
        <v>0</v>
      </c>
      <c r="H75" s="392">
        <f>+'[1]OTCHET'!H583+'[1]OTCHET'!H584+'[1]OTCHET'!H585</f>
        <v>-77737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-3000000</v>
      </c>
      <c r="F76" s="307">
        <f t="shared" si="1"/>
        <v>-3000000</v>
      </c>
      <c r="G76" s="308">
        <f>'[1]OTCHET'!G461</f>
        <v>-3000000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4703402</v>
      </c>
      <c r="F77" s="317">
        <f>SUM(F78:F83)</f>
        <v>49854528</v>
      </c>
      <c r="G77" s="318">
        <f aca="true" t="shared" si="10" ref="G77:M77">SUM(G78:G83)</f>
        <v>45003000</v>
      </c>
      <c r="H77" s="319">
        <f>SUM(H78:H83)</f>
        <v>4851528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45003000</v>
      </c>
      <c r="G79" s="384">
        <f>+'[1]OTCHET'!G467+'[1]OTCHET'!G470</f>
        <v>45003000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4703402</v>
      </c>
      <c r="F83" s="390">
        <f t="shared" si="1"/>
        <v>4851528</v>
      </c>
      <c r="G83" s="391">
        <f>+'[1]OTCHET'!G480</f>
        <v>0</v>
      </c>
      <c r="H83" s="392">
        <f>+'[1]OTCHET'!H480</f>
        <v>4851528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-1437152</v>
      </c>
      <c r="G86" s="318">
        <f aca="true" t="shared" si="11" ref="G86:M86">+G87+G88</f>
        <v>-1223310</v>
      </c>
      <c r="H86" s="319">
        <f>+H87+H88</f>
        <v>-185792</v>
      </c>
      <c r="I86" s="319">
        <f>+I87+I88</f>
        <v>-3559</v>
      </c>
      <c r="J86" s="320">
        <f>+J87+J88</f>
        <v>-24491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-1437152</v>
      </c>
      <c r="G88" s="391">
        <f>+'[1]OTCHET'!G521+'[1]OTCHET'!G524+'[1]OTCHET'!G544</f>
        <v>-1223310</v>
      </c>
      <c r="H88" s="392">
        <f>+'[1]OTCHET'!H521+'[1]OTCHET'!H524+'[1]OTCHET'!H544</f>
        <v>-185792</v>
      </c>
      <c r="I88" s="392">
        <f>+'[1]OTCHET'!I521+'[1]OTCHET'!I524+'[1]OTCHET'!I544</f>
        <v>-3559</v>
      </c>
      <c r="J88" s="393">
        <f>+'[1]OTCHET'!J521+'[1]OTCHET'!J524+'[1]OTCHET'!J544</f>
        <v>-24491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-721750</v>
      </c>
      <c r="G89" s="308">
        <f>'[1]OTCHET'!G531</f>
        <v>68261537</v>
      </c>
      <c r="H89" s="309">
        <f>'[1]OTCHET'!H531</f>
        <v>0</v>
      </c>
      <c r="I89" s="309">
        <f>'[1]OTCHET'!I531</f>
        <v>0</v>
      </c>
      <c r="J89" s="310">
        <f>'[1]OTCHET'!J531</f>
        <v>-68983287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2209230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2209230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-2516981</v>
      </c>
      <c r="G91" s="177">
        <f>+'[1]OTCHET'!G573+'[1]OTCHET'!G574+'[1]OTCHET'!G575+'[1]OTCHET'!G576+'[1]OTCHET'!G577+'[1]OTCHET'!G578+'[1]OTCHET'!G579</f>
        <v>-141090</v>
      </c>
      <c r="H91" s="178">
        <f>+'[1]OTCHET'!H573+'[1]OTCHET'!H574+'[1]OTCHET'!H575+'[1]OTCHET'!H576+'[1]OTCHET'!H577+'[1]OTCHET'!H578+'[1]OTCHET'!H579</f>
        <v>-2260860</v>
      </c>
      <c r="I91" s="178">
        <f>+'[1]OTCHET'!I573+'[1]OTCHET'!I574+'[1]OTCHET'!I575+'[1]OTCHET'!I576+'[1]OTCHET'!I577+'[1]OTCHET'!I578+'[1]OTCHET'!I579</f>
        <v>-115031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-77374</v>
      </c>
      <c r="G92" s="177">
        <f>+'[1]OTCHET'!G580</f>
        <v>0</v>
      </c>
      <c r="H92" s="178">
        <f>+'[1]OTCHET'!H580</f>
        <v>-78323</v>
      </c>
      <c r="I92" s="178">
        <f>+'[1]OTCHET'!I580</f>
        <v>949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-2153</v>
      </c>
      <c r="G94" s="177">
        <f>+'[1]OTCHET'!G589+'[1]OTCHET'!G590</f>
        <v>-2153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669660</v>
      </c>
      <c r="H95" s="130">
        <f>'[1]OTCHET'!H591</f>
        <v>-1424709</v>
      </c>
      <c r="I95" s="130">
        <f>'[1]OTCHET'!I591</f>
        <v>755049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1151653</v>
      </c>
      <c r="H96" s="406">
        <f>+'[1]OTCHET'!H594</f>
        <v>-1424709</v>
      </c>
      <c r="I96" s="406">
        <f>+'[1]OTCHET'!I594</f>
        <v>273056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44813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2022-09-13T07:39:36Z</dcterms:created>
  <dcterms:modified xsi:type="dcterms:W3CDTF">2022-09-13T07:40:40Z</dcterms:modified>
  <cp:category/>
  <cp:version/>
  <cp:contentType/>
  <cp:contentStatus/>
</cp:coreProperties>
</file>