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SMETKA">[1]list!$A$2:$C$7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7" i="1" l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I88" i="1"/>
  <c r="F88" i="1" s="1"/>
  <c r="H88" i="1"/>
  <c r="G88" i="1"/>
  <c r="E88" i="1"/>
  <c r="E86" i="1" s="1"/>
  <c r="J87" i="1"/>
  <c r="I87" i="1"/>
  <c r="H87" i="1"/>
  <c r="G87" i="1"/>
  <c r="F87" i="1" s="1"/>
  <c r="E87" i="1"/>
  <c r="M86" i="1"/>
  <c r="L86" i="1"/>
  <c r="K86" i="1"/>
  <c r="J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J77" i="1" s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I79" i="1"/>
  <c r="I77" i="1" s="1"/>
  <c r="H79" i="1"/>
  <c r="G79" i="1"/>
  <c r="F79" i="1" s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H76" i="1"/>
  <c r="G76" i="1"/>
  <c r="F76" i="1" s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J68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E68" i="1"/>
  <c r="E66" i="1" s="1"/>
  <c r="F67" i="1"/>
  <c r="K66" i="1"/>
  <c r="J63" i="1"/>
  <c r="I63" i="1"/>
  <c r="H63" i="1"/>
  <c r="F63" i="1" s="1"/>
  <c r="G63" i="1"/>
  <c r="E63" i="1"/>
  <c r="J62" i="1"/>
  <c r="J56" i="1" s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I56" i="1" s="1"/>
  <c r="H58" i="1"/>
  <c r="G58" i="1"/>
  <c r="F58" i="1" s="1"/>
  <c r="E58" i="1"/>
  <c r="E56" i="1" s="1"/>
  <c r="J57" i="1"/>
  <c r="I57" i="1"/>
  <c r="H57" i="1"/>
  <c r="G57" i="1"/>
  <c r="F57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I49" i="1"/>
  <c r="H49" i="1"/>
  <c r="G49" i="1"/>
  <c r="F49" i="1"/>
  <c r="E49" i="1"/>
  <c r="J48" i="1"/>
  <c r="I48" i="1"/>
  <c r="H48" i="1"/>
  <c r="F48" i="1" s="1"/>
  <c r="G48" i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I45" i="1"/>
  <c r="H45" i="1"/>
  <c r="G45" i="1"/>
  <c r="F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H39" i="1" s="1"/>
  <c r="H38" i="1" s="1"/>
  <c r="G40" i="1"/>
  <c r="F40" i="1" s="1"/>
  <c r="E40" i="1"/>
  <c r="J39" i="1"/>
  <c r="J38" i="1" s="1"/>
  <c r="I39" i="1"/>
  <c r="G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H25" i="1"/>
  <c r="F24" i="1"/>
  <c r="J23" i="1"/>
  <c r="I23" i="1"/>
  <c r="I22" i="1" s="1"/>
  <c r="I64" i="1" s="1"/>
  <c r="H23" i="1"/>
  <c r="G23" i="1"/>
  <c r="E23" i="1"/>
  <c r="M22" i="1"/>
  <c r="M64" i="1" s="1"/>
  <c r="M65" i="1" s="1"/>
  <c r="L22" i="1"/>
  <c r="L64" i="1" s="1"/>
  <c r="L65" i="1" s="1"/>
  <c r="K22" i="1"/>
  <c r="K64" i="1" s="1"/>
  <c r="K65" i="1" s="1"/>
  <c r="J22" i="1"/>
  <c r="H22" i="1"/>
  <c r="H64" i="1" s="1"/>
  <c r="F15" i="1"/>
  <c r="E15" i="1"/>
  <c r="F13" i="1"/>
  <c r="E13" i="1"/>
  <c r="B13" i="1"/>
  <c r="I11" i="1"/>
  <c r="H11" i="1"/>
  <c r="F11" i="1"/>
  <c r="B11" i="1"/>
  <c r="B8" i="1"/>
  <c r="E22" i="1" l="1"/>
  <c r="E64" i="1" s="1"/>
  <c r="F86" i="1"/>
  <c r="H105" i="1"/>
  <c r="H65" i="1"/>
  <c r="F39" i="1"/>
  <c r="F38" i="1" s="1"/>
  <c r="F56" i="1"/>
  <c r="F77" i="1"/>
  <c r="J64" i="1"/>
  <c r="J66" i="1"/>
  <c r="F23" i="1"/>
  <c r="F22" i="1" s="1"/>
  <c r="G25" i="1"/>
  <c r="G22" i="1" s="1"/>
  <c r="G64" i="1" s="1"/>
  <c r="F26" i="1"/>
  <c r="F25" i="1" s="1"/>
  <c r="I86" i="1"/>
  <c r="I66" i="1" s="1"/>
  <c r="G68" i="1"/>
  <c r="F69" i="1"/>
  <c r="F68" i="1" s="1"/>
  <c r="F66" i="1" s="1"/>
  <c r="G56" i="1"/>
  <c r="G77" i="1"/>
  <c r="G86" i="1"/>
  <c r="I65" i="1" l="1"/>
  <c r="I105" i="1"/>
  <c r="G105" i="1"/>
  <c r="G66" i="1"/>
  <c r="G65" i="1" s="1"/>
  <c r="J65" i="1"/>
  <c r="J105" i="1"/>
  <c r="F64" i="1"/>
  <c r="E105" i="1"/>
  <c r="E65" i="1"/>
  <c r="F65" i="1" l="1"/>
  <c r="B105" i="1" s="1"/>
  <c r="F105" i="1"/>
  <c r="B65" i="1" l="1"/>
</calcChain>
</file>

<file path=xl/comments1.xml><?xml version="1.0" encoding="utf-8"?>
<comments xmlns="http://schemas.openxmlformats.org/spreadsheetml/2006/main">
  <authors>
    <author>Author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<sst xmlns="http://schemas.openxmlformats.org/spreadsheetml/2006/main" count="247" uniqueCount="175">
  <si>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</si>
  <si>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</si>
  <si>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</si>
  <si>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</si>
  <si>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</si>
  <si>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</si>
  <si>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</si>
  <si>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</si>
  <si>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2019 г.</t>
  </si>
  <si>
    <t>ОТЧЕТ               2019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</si>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</sst>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9" formatCode="dd\.m\.yyyy\ &quot;г.&quot;;@"/>
    <numFmt numFmtId="170" formatCode="000&quot; &quot;000&quot; &quot;000"/>
    <numFmt numFmtId="171" formatCode="0.0"/>
    <numFmt numFmtId="173" formatCode="#,##0;[Red]\(#,##0\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43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dimitrova/Desktop/mesechen%20otchet/otcheti%202019/december/B1_2019_12_2300_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43830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42419321</v>
          </cell>
          <cell r="H544">
            <v>0</v>
          </cell>
          <cell r="I544">
            <v>0</v>
          </cell>
          <cell r="J544">
            <v>0</v>
          </cell>
        </row>
        <row r="567">
          <cell r="G567">
            <v>168816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-603826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181312081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-223296392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6"/>
  <sheetViews>
    <sheetView tabSelected="1" topLeftCell="B6" workbookViewId="0">
      <selection activeCell="J107" sqref="J107"/>
    </sheetView>
  </sheetViews>
  <sheetFormatPr defaultRowHeight="12.75" x14ac:dyDescent="0.2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 x14ac:dyDescent="0.3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 x14ac:dyDescent="0.25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 x14ac:dyDescent="0.25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 x14ac:dyDescent="0.25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 x14ac:dyDescent="0.25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 x14ac:dyDescent="0.3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 x14ac:dyDescent="0.3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 x14ac:dyDescent="0.35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 x14ac:dyDescent="0.3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 x14ac:dyDescent="0.3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 x14ac:dyDescent="0.25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43830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 x14ac:dyDescent="0.3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 x14ac:dyDescent="0.25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 x14ac:dyDescent="0.25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 x14ac:dyDescent="0.4">
      <c r="B15" s="42" t="s">
        <v>5</v>
      </c>
      <c r="C15" s="43"/>
      <c r="D15" s="43"/>
      <c r="E15" s="44">
        <f>+[1]OTCHET!E15</f>
        <v>33</v>
      </c>
      <c r="F15" s="45" t="str">
        <f>[1]OTCHET!F15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 x14ac:dyDescent="0.3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 x14ac:dyDescent="0.25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 x14ac:dyDescent="0.25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 x14ac:dyDescent="0.25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 x14ac:dyDescent="0.3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 x14ac:dyDescent="0.2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 x14ac:dyDescent="0.35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 x14ac:dyDescent="0.25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 x14ac:dyDescent="0.25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 x14ac:dyDescent="0.3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 x14ac:dyDescent="0.2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 x14ac:dyDescent="0.2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 x14ac:dyDescent="0.2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 x14ac:dyDescent="0.2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 x14ac:dyDescent="0.2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 x14ac:dyDescent="0.2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 x14ac:dyDescent="0.2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0</v>
      </c>
      <c r="G32" s="177">
        <f>[1]OTCHET!G112+[1]OTCHET!G121+[1]OTCHET!G137+[1]OTCHET!G138</f>
        <v>0</v>
      </c>
      <c r="H32" s="178">
        <f>[1]OTCHET!H112+[1]OTCHET!H121+[1]OTCHET!H137+[1]OTCHET!H138</f>
        <v>0</v>
      </c>
      <c r="I32" s="178">
        <f>[1]OTCHET!I112+[1]OTCHET!I121+[1]OTCHET!I137+[1]OTCHET!I138</f>
        <v>0</v>
      </c>
      <c r="J32" s="179">
        <f>[1]OTCHET!J112+[1]OTCHET!J121+[1]OTCHET!J137+[1]OTCHET!J138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 x14ac:dyDescent="0.3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 x14ac:dyDescent="0.25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 x14ac:dyDescent="0.25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 x14ac:dyDescent="0.3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 x14ac:dyDescent="0.2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0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 x14ac:dyDescent="0.35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 x14ac:dyDescent="0.3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 x14ac:dyDescent="0.25">
      <c r="A40" s="1">
        <v>75</v>
      </c>
      <c r="B40" s="234" t="s">
        <v>60</v>
      </c>
      <c r="C40" s="235" t="s">
        <v>58</v>
      </c>
      <c r="D40" s="236"/>
      <c r="E40" s="237">
        <f>[1]OTCHET!E187</f>
        <v>0</v>
      </c>
      <c r="F40" s="237">
        <f t="shared" si="1"/>
        <v>0</v>
      </c>
      <c r="G40" s="238">
        <f>[1]OTCHET!G187</f>
        <v>0</v>
      </c>
      <c r="H40" s="239">
        <f>[1]OTCHET!H187</f>
        <v>0</v>
      </c>
      <c r="I40" s="239">
        <f>[1]OTCHET!I187</f>
        <v>0</v>
      </c>
      <c r="J40" s="240">
        <f>[1]OTCHET!J187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 x14ac:dyDescent="0.25">
      <c r="A41" s="1">
        <v>80</v>
      </c>
      <c r="B41" s="242" t="s">
        <v>61</v>
      </c>
      <c r="C41" s="243" t="s">
        <v>62</v>
      </c>
      <c r="D41" s="244"/>
      <c r="E41" s="245">
        <f>[1]OTCHET!E190</f>
        <v>0</v>
      </c>
      <c r="F41" s="245">
        <f t="shared" si="1"/>
        <v>0</v>
      </c>
      <c r="G41" s="246">
        <f>[1]OTCHET!G190</f>
        <v>0</v>
      </c>
      <c r="H41" s="247">
        <f>[1]OTCHET!H190</f>
        <v>0</v>
      </c>
      <c r="I41" s="247">
        <f>[1]OTCHET!I190</f>
        <v>0</v>
      </c>
      <c r="J41" s="248">
        <f>[1]OTCHET!J190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 x14ac:dyDescent="0.2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0</v>
      </c>
      <c r="F42" s="252">
        <f t="shared" si="1"/>
        <v>0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 x14ac:dyDescent="0.2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0</v>
      </c>
      <c r="F43" s="258">
        <f t="shared" si="1"/>
        <v>0</v>
      </c>
      <c r="G43" s="259">
        <f>+[1]OTCHET!G205+[1]OTCHET!G223+[1]OTCHET!G271</f>
        <v>0</v>
      </c>
      <c r="H43" s="260">
        <f>+[1]OTCHET!H205+[1]OTCHET!H223+[1]OTCHET!H271</f>
        <v>0</v>
      </c>
      <c r="I43" s="260">
        <f>+[1]OTCHET!I205+[1]OTCHET!I223+[1]OTCHET!I271</f>
        <v>0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 x14ac:dyDescent="0.2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 x14ac:dyDescent="0.2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 x14ac:dyDescent="0.2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 x14ac:dyDescent="0.2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 x14ac:dyDescent="0.2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 x14ac:dyDescent="0.2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0</v>
      </c>
      <c r="F49" s="176">
        <f t="shared" si="1"/>
        <v>0</v>
      </c>
      <c r="G49" s="177">
        <f>[1]OTCHET!G275+[1]OTCHET!G276+[1]OTCHET!G284+[1]OTCHET!G287</f>
        <v>0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 x14ac:dyDescent="0.2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 x14ac:dyDescent="0.2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 x14ac:dyDescent="0.2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 x14ac:dyDescent="0.3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 x14ac:dyDescent="0.3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 x14ac:dyDescent="0.2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 x14ac:dyDescent="0.35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 x14ac:dyDescent="0.25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0</v>
      </c>
      <c r="F57" s="307">
        <f t="shared" si="1"/>
        <v>0</v>
      </c>
      <c r="G57" s="308">
        <f>+[1]OTCHET!G361+[1]OTCHET!G375+[1]OTCHET!G388</f>
        <v>0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 x14ac:dyDescent="0.2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0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x14ac:dyDescent="0.2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 x14ac:dyDescent="0.2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 x14ac:dyDescent="0.25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 x14ac:dyDescent="0.2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0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 x14ac:dyDescent="0.35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 x14ac:dyDescent="0.35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 x14ac:dyDescent="0.25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 x14ac:dyDescent="0.35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 x14ac:dyDescent="0.25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 x14ac:dyDescent="0.25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 x14ac:dyDescent="0.2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 x14ac:dyDescent="0.2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 x14ac:dyDescent="0.2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 x14ac:dyDescent="0.2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 x14ac:dyDescent="0.2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 x14ac:dyDescent="0.2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 x14ac:dyDescent="0.2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 x14ac:dyDescent="0.2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 x14ac:dyDescent="0.2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 x14ac:dyDescent="0.2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x14ac:dyDescent="0.2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 x14ac:dyDescent="0.2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 x14ac:dyDescent="0.25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 x14ac:dyDescent="0.2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 x14ac:dyDescent="0.2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 x14ac:dyDescent="0.2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 x14ac:dyDescent="0.2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 x14ac:dyDescent="0.2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42419321</v>
      </c>
      <c r="G86" s="318">
        <f t="shared" ref="G86:M86" si="11">+G87+G88</f>
        <v>42419321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 x14ac:dyDescent="0.2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 x14ac:dyDescent="0.2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42419321</v>
      </c>
      <c r="G88" s="391">
        <f>+[1]OTCHET!G521+[1]OTCHET!G524+[1]OTCHET!G544</f>
        <v>42419321</v>
      </c>
      <c r="H88" s="392">
        <f>+[1]OTCHET!H521+[1]OTCHET!H524+[1]OTCHET!H544</f>
        <v>0</v>
      </c>
      <c r="I88" s="392">
        <f>+[1]OTCHET!I521+[1]OTCHET!I524+[1]OTCHET!I544</f>
        <v>0</v>
      </c>
      <c r="J88" s="393">
        <f>+[1]OTCHET!J521+[1]OTCHET!J524+[1]OTCHET!J544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 x14ac:dyDescent="0.2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 x14ac:dyDescent="0.2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168816</v>
      </c>
      <c r="G90" s="313">
        <f>+[1]OTCHET!G567+[1]OTCHET!G568+[1]OTCHET!G569+[1]OTCHET!G570+[1]OTCHET!G571+[1]OTCHET!G572</f>
        <v>168816</v>
      </c>
      <c r="H90" s="314">
        <f>+[1]OTCHET!H567+[1]OTCHET!H568+[1]OTCHET!H569+[1]OTCHET!H570+[1]OTCHET!H571+[1]OTCHET!H572</f>
        <v>0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 x14ac:dyDescent="0.2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-603826</v>
      </c>
      <c r="G91" s="177">
        <f>+[1]OTCHET!G573+[1]OTCHET!G574+[1]OTCHET!G575+[1]OTCHET!G576+[1]OTCHET!G577+[1]OTCHET!G578+[1]OTCHET!G579</f>
        <v>-603826</v>
      </c>
      <c r="H91" s="178">
        <f>+[1]OTCHET!H573+[1]OTCHET!H574+[1]OTCHET!H575+[1]OTCHET!H576+[1]OTCHET!H577+[1]OTCHET!H578+[1]OTCHET!H579</f>
        <v>0</v>
      </c>
      <c r="I91" s="178">
        <f>+[1]OTCHET!I573+[1]OTCHET!I574+[1]OTCHET!I575+[1]OTCHET!I576+[1]OTCHET!I577+[1]OTCHET!I578+[1]OTCHET!I579</f>
        <v>0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 x14ac:dyDescent="0.2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 x14ac:dyDescent="0.2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181312081</v>
      </c>
      <c r="G93" s="177">
        <f>+[1]OTCHET!G587+[1]OTCHET!G588</f>
        <v>181312081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 x14ac:dyDescent="0.2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-223296392</v>
      </c>
      <c r="G94" s="177">
        <f>+[1]OTCHET!G589+[1]OTCHET!G590</f>
        <v>-223296392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 x14ac:dyDescent="0.2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0</v>
      </c>
      <c r="H95" s="130">
        <f>[1]OTCHET!H591</f>
        <v>0</v>
      </c>
      <c r="I95" s="130">
        <f>[1]OTCHET!I591</f>
        <v>0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 x14ac:dyDescent="0.3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0</v>
      </c>
      <c r="H96" s="406">
        <f>+[1]OTCHET!H594</f>
        <v>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 x14ac:dyDescent="0.3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 x14ac:dyDescent="0.3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 x14ac:dyDescent="0.3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 x14ac:dyDescent="0.3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 x14ac:dyDescent="0.3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 x14ac:dyDescent="0.3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 x14ac:dyDescent="0.3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 x14ac:dyDescent="0.3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 x14ac:dyDescent="0.2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 x14ac:dyDescent="0.2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 x14ac:dyDescent="0.25">
      <c r="B107" s="433"/>
      <c r="C107" s="429"/>
      <c r="D107" s="429"/>
      <c r="E107" s="434"/>
      <c r="F107" s="19"/>
      <c r="G107" s="435"/>
      <c r="H107" s="435">
        <f>+[1]OTCHET!F605</f>
        <v>0</v>
      </c>
      <c r="I107" s="436"/>
      <c r="J107" s="437"/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 x14ac:dyDescent="0.2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 x14ac:dyDescent="0.25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 x14ac:dyDescent="0.25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 x14ac:dyDescent="0.25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 x14ac:dyDescent="0.25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 x14ac:dyDescent="0.2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 x14ac:dyDescent="0.25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 x14ac:dyDescent="0.2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 x14ac:dyDescent="0.2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 x14ac:dyDescent="0.2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 x14ac:dyDescent="0.2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 x14ac:dyDescent="0.2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 x14ac:dyDescent="0.2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 x14ac:dyDescent="0.2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 x14ac:dyDescent="0.2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 x14ac:dyDescent="0.2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 x14ac:dyDescent="0.2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 x14ac:dyDescent="0.2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 x14ac:dyDescent="0.2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 x14ac:dyDescent="0.2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 x14ac:dyDescent="0.2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x14ac:dyDescent="0.2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x14ac:dyDescent="0.2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x14ac:dyDescent="0.2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x14ac:dyDescent="0.2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x14ac:dyDescent="0.2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x14ac:dyDescent="0.2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x14ac:dyDescent="0.2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x14ac:dyDescent="0.2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x14ac:dyDescent="0.2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x14ac:dyDescent="0.2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x14ac:dyDescent="0.2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x14ac:dyDescent="0.2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x14ac:dyDescent="0.2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x14ac:dyDescent="0.2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x14ac:dyDescent="0.2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x14ac:dyDescent="0.2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x14ac:dyDescent="0.2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x14ac:dyDescent="0.2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x14ac:dyDescent="0.2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x14ac:dyDescent="0.2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x14ac:dyDescent="0.2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x14ac:dyDescent="0.2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x14ac:dyDescent="0.2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x14ac:dyDescent="0.2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x14ac:dyDescent="0.2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x14ac:dyDescent="0.2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x14ac:dyDescent="0.2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x14ac:dyDescent="0.2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x14ac:dyDescent="0.2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x14ac:dyDescent="0.2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x14ac:dyDescent="0.2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x14ac:dyDescent="0.2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x14ac:dyDescent="0.2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x14ac:dyDescent="0.2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x14ac:dyDescent="0.2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x14ac:dyDescent="0.2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x14ac:dyDescent="0.2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x14ac:dyDescent="0.2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x14ac:dyDescent="0.2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x14ac:dyDescent="0.2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x14ac:dyDescent="0.2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x14ac:dyDescent="0.2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x14ac:dyDescent="0.2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x14ac:dyDescent="0.2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x14ac:dyDescent="0.2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x14ac:dyDescent="0.2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x14ac:dyDescent="0.2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x14ac:dyDescent="0.2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x14ac:dyDescent="0.2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x14ac:dyDescent="0.2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x14ac:dyDescent="0.2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x14ac:dyDescent="0.2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x14ac:dyDescent="0.2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x14ac:dyDescent="0.2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x14ac:dyDescent="0.2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x14ac:dyDescent="0.2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x14ac:dyDescent="0.2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x14ac:dyDescent="0.2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x14ac:dyDescent="0.2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x14ac:dyDescent="0.2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x14ac:dyDescent="0.2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x14ac:dyDescent="0.2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x14ac:dyDescent="0.2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x14ac:dyDescent="0.2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x14ac:dyDescent="0.2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x14ac:dyDescent="0.2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x14ac:dyDescent="0.2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x14ac:dyDescent="0.2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x14ac:dyDescent="0.2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x14ac:dyDescent="0.2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x14ac:dyDescent="0.2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x14ac:dyDescent="0.2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x14ac:dyDescent="0.2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x14ac:dyDescent="0.2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x14ac:dyDescent="0.2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x14ac:dyDescent="0.2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x14ac:dyDescent="0.2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x14ac:dyDescent="0.2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x14ac:dyDescent="0.2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x14ac:dyDescent="0.2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x14ac:dyDescent="0.2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x14ac:dyDescent="0.2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x14ac:dyDescent="0.2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x14ac:dyDescent="0.2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x14ac:dyDescent="0.2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x14ac:dyDescent="0.2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x14ac:dyDescent="0.2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x14ac:dyDescent="0.2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x14ac:dyDescent="0.2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x14ac:dyDescent="0.2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x14ac:dyDescent="0.2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x14ac:dyDescent="0.2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x14ac:dyDescent="0.2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x14ac:dyDescent="0.2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x14ac:dyDescent="0.2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x14ac:dyDescent="0.2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x14ac:dyDescent="0.2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x14ac:dyDescent="0.2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x14ac:dyDescent="0.2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x14ac:dyDescent="0.2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x14ac:dyDescent="0.2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x14ac:dyDescent="0.2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x14ac:dyDescent="0.2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x14ac:dyDescent="0.2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x14ac:dyDescent="0.2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x14ac:dyDescent="0.2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x14ac:dyDescent="0.2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x14ac:dyDescent="0.2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x14ac:dyDescent="0.2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x14ac:dyDescent="0.2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x14ac:dyDescent="0.2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x14ac:dyDescent="0.2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x14ac:dyDescent="0.2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x14ac:dyDescent="0.2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x14ac:dyDescent="0.2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x14ac:dyDescent="0.2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x14ac:dyDescent="0.2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x14ac:dyDescent="0.2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x14ac:dyDescent="0.2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x14ac:dyDescent="0.2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x14ac:dyDescent="0.2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x14ac:dyDescent="0.2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x14ac:dyDescent="0.2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x14ac:dyDescent="0.2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x14ac:dyDescent="0.2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x14ac:dyDescent="0.2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x14ac:dyDescent="0.2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x14ac:dyDescent="0.2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2020-01-10T07:57:25Z</dcterms:modified>
</cp:coreProperties>
</file>