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9\31.01.2019\За сайта\"/>
    </mc:Choice>
  </mc:AlternateContent>
  <bookViews>
    <workbookView xWindow="0" yWindow="0" windowWidth="28770" windowHeight="1227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E86" i="1" s="1"/>
  <c r="J87" i="1"/>
  <c r="I87" i="1"/>
  <c r="H87" i="1"/>
  <c r="G87" i="1"/>
  <c r="F87" i="1" s="1"/>
  <c r="F86" i="1" s="1"/>
  <c r="E87" i="1"/>
  <c r="M86" i="1"/>
  <c r="L86" i="1"/>
  <c r="K86" i="1"/>
  <c r="J86" i="1"/>
  <c r="H86" i="1"/>
  <c r="J85" i="1"/>
  <c r="I85" i="1"/>
  <c r="H85" i="1"/>
  <c r="G85" i="1"/>
  <c r="F85" i="1"/>
  <c r="E85" i="1"/>
  <c r="J84" i="1"/>
  <c r="I84" i="1"/>
  <c r="H84" i="1"/>
  <c r="F84" i="1" s="1"/>
  <c r="G84" i="1"/>
  <c r="E84" i="1"/>
  <c r="J83" i="1"/>
  <c r="J77" i="1" s="1"/>
  <c r="I83" i="1"/>
  <c r="H83" i="1"/>
  <c r="G83" i="1"/>
  <c r="F83" i="1"/>
  <c r="E83" i="1"/>
  <c r="J82" i="1"/>
  <c r="I82" i="1"/>
  <c r="H82" i="1"/>
  <c r="F82" i="1" s="1"/>
  <c r="G82" i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F73" i="1" s="1"/>
  <c r="G73" i="1"/>
  <c r="E73" i="1"/>
  <c r="M72" i="1"/>
  <c r="L72" i="1"/>
  <c r="K72" i="1"/>
  <c r="J72" i="1"/>
  <c r="I72" i="1"/>
  <c r="H72" i="1"/>
  <c r="G72" i="1"/>
  <c r="F72" i="1" s="1"/>
  <c r="E72" i="1"/>
  <c r="M71" i="1"/>
  <c r="L71" i="1"/>
  <c r="K71" i="1"/>
  <c r="J71" i="1"/>
  <c r="J68" i="1" s="1"/>
  <c r="J66" i="1" s="1"/>
  <c r="I71" i="1"/>
  <c r="H71" i="1"/>
  <c r="G71" i="1"/>
  <c r="F71" i="1"/>
  <c r="E71" i="1"/>
  <c r="M70" i="1"/>
  <c r="L70" i="1"/>
  <c r="K70" i="1"/>
  <c r="J70" i="1"/>
  <c r="I70" i="1"/>
  <c r="H70" i="1"/>
  <c r="G70" i="1"/>
  <c r="F70" i="1" s="1"/>
  <c r="E70" i="1"/>
  <c r="M69" i="1"/>
  <c r="L69" i="1"/>
  <c r="L68" i="1" s="1"/>
  <c r="L66" i="1" s="1"/>
  <c r="K69" i="1"/>
  <c r="J69" i="1"/>
  <c r="I69" i="1"/>
  <c r="H69" i="1"/>
  <c r="H68" i="1" s="1"/>
  <c r="H66" i="1" s="1"/>
  <c r="G69" i="1"/>
  <c r="E69" i="1"/>
  <c r="M68" i="1"/>
  <c r="M66" i="1" s="1"/>
  <c r="K68" i="1"/>
  <c r="I68" i="1"/>
  <c r="I66" i="1" s="1"/>
  <c r="E68" i="1"/>
  <c r="F67" i="1"/>
  <c r="K66" i="1"/>
  <c r="J63" i="1"/>
  <c r="I63" i="1"/>
  <c r="H63" i="1"/>
  <c r="F63" i="1" s="1"/>
  <c r="G63" i="1"/>
  <c r="E63" i="1"/>
  <c r="J62" i="1"/>
  <c r="J56" i="1" s="1"/>
  <c r="I62" i="1"/>
  <c r="H62" i="1"/>
  <c r="G62" i="1"/>
  <c r="E62" i="1"/>
  <c r="F61" i="1"/>
  <c r="J60" i="1"/>
  <c r="I60" i="1"/>
  <c r="H60" i="1"/>
  <c r="G60" i="1"/>
  <c r="F60" i="1" s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F53" i="1" s="1"/>
  <c r="I53" i="1"/>
  <c r="H53" i="1"/>
  <c r="G53" i="1"/>
  <c r="E53" i="1"/>
  <c r="J52" i="1"/>
  <c r="I52" i="1"/>
  <c r="H52" i="1"/>
  <c r="F52" i="1" s="1"/>
  <c r="G52" i="1"/>
  <c r="E52" i="1"/>
  <c r="J51" i="1"/>
  <c r="I51" i="1"/>
  <c r="H51" i="1"/>
  <c r="G51" i="1"/>
  <c r="F51" i="1"/>
  <c r="E51" i="1"/>
  <c r="J50" i="1"/>
  <c r="I50" i="1"/>
  <c r="H50" i="1"/>
  <c r="F50" i="1" s="1"/>
  <c r="G50" i="1"/>
  <c r="E50" i="1"/>
  <c r="J49" i="1"/>
  <c r="I49" i="1"/>
  <c r="H49" i="1"/>
  <c r="G49" i="1"/>
  <c r="F49" i="1"/>
  <c r="E49" i="1"/>
  <c r="J48" i="1"/>
  <c r="I48" i="1"/>
  <c r="H48" i="1"/>
  <c r="F48" i="1" s="1"/>
  <c r="G48" i="1"/>
  <c r="E48" i="1"/>
  <c r="J47" i="1"/>
  <c r="I47" i="1"/>
  <c r="H47" i="1"/>
  <c r="G47" i="1"/>
  <c r="F47" i="1"/>
  <c r="E47" i="1"/>
  <c r="J46" i="1"/>
  <c r="I46" i="1"/>
  <c r="H46" i="1"/>
  <c r="F46" i="1" s="1"/>
  <c r="G46" i="1"/>
  <c r="E46" i="1"/>
  <c r="J45" i="1"/>
  <c r="F45" i="1" s="1"/>
  <c r="I45" i="1"/>
  <c r="H45" i="1"/>
  <c r="G45" i="1"/>
  <c r="E45" i="1"/>
  <c r="J44" i="1"/>
  <c r="I44" i="1"/>
  <c r="H44" i="1"/>
  <c r="F44" i="1" s="1"/>
  <c r="G44" i="1"/>
  <c r="E44" i="1"/>
  <c r="J43" i="1"/>
  <c r="I43" i="1"/>
  <c r="H43" i="1"/>
  <c r="G43" i="1"/>
  <c r="F43" i="1"/>
  <c r="E43" i="1"/>
  <c r="J42" i="1"/>
  <c r="I42" i="1"/>
  <c r="H42" i="1"/>
  <c r="F42" i="1" s="1"/>
  <c r="G42" i="1"/>
  <c r="E42" i="1"/>
  <c r="J41" i="1"/>
  <c r="I41" i="1"/>
  <c r="H41" i="1"/>
  <c r="G41" i="1"/>
  <c r="F41" i="1"/>
  <c r="E41" i="1"/>
  <c r="J40" i="1"/>
  <c r="I40" i="1"/>
  <c r="H40" i="1"/>
  <c r="F40" i="1" s="1"/>
  <c r="F39" i="1" s="1"/>
  <c r="G40" i="1"/>
  <c r="E40" i="1"/>
  <c r="J39" i="1"/>
  <c r="J38" i="1" s="1"/>
  <c r="I39" i="1"/>
  <c r="G39" i="1"/>
  <c r="E39" i="1"/>
  <c r="M38" i="1"/>
  <c r="L38" i="1"/>
  <c r="K38" i="1"/>
  <c r="I38" i="1"/>
  <c r="G38" i="1"/>
  <c r="E38" i="1"/>
  <c r="J37" i="1"/>
  <c r="I37" i="1"/>
  <c r="H37" i="1"/>
  <c r="G37" i="1"/>
  <c r="F37" i="1" s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H32" i="1"/>
  <c r="G32" i="1"/>
  <c r="F32" i="1" s="1"/>
  <c r="E32" i="1"/>
  <c r="J31" i="1"/>
  <c r="I31" i="1"/>
  <c r="H31" i="1"/>
  <c r="G31" i="1"/>
  <c r="F31" i="1" s="1"/>
  <c r="E31" i="1"/>
  <c r="J30" i="1"/>
  <c r="I30" i="1"/>
  <c r="H30" i="1"/>
  <c r="G30" i="1"/>
  <c r="F30" i="1" s="1"/>
  <c r="E30" i="1"/>
  <c r="J29" i="1"/>
  <c r="I29" i="1"/>
  <c r="H29" i="1"/>
  <c r="G29" i="1"/>
  <c r="F29" i="1" s="1"/>
  <c r="E29" i="1"/>
  <c r="J28" i="1"/>
  <c r="I28" i="1"/>
  <c r="H28" i="1"/>
  <c r="G28" i="1"/>
  <c r="F28" i="1" s="1"/>
  <c r="E28" i="1"/>
  <c r="J27" i="1"/>
  <c r="I27" i="1"/>
  <c r="H27" i="1"/>
  <c r="G27" i="1"/>
  <c r="F27" i="1" s="1"/>
  <c r="E27" i="1"/>
  <c r="J26" i="1"/>
  <c r="I26" i="1"/>
  <c r="I25" i="1" s="1"/>
  <c r="H26" i="1"/>
  <c r="G26" i="1"/>
  <c r="F26" i="1" s="1"/>
  <c r="E26" i="1"/>
  <c r="E25" i="1" s="1"/>
  <c r="M25" i="1"/>
  <c r="L25" i="1"/>
  <c r="K25" i="1"/>
  <c r="J25" i="1"/>
  <c r="H25" i="1"/>
  <c r="F24" i="1"/>
  <c r="J23" i="1"/>
  <c r="I23" i="1"/>
  <c r="I22" i="1" s="1"/>
  <c r="H23" i="1"/>
  <c r="G23" i="1"/>
  <c r="F23" i="1" s="1"/>
  <c r="E23" i="1"/>
  <c r="M22" i="1"/>
  <c r="M64" i="1" s="1"/>
  <c r="M65" i="1" s="1"/>
  <c r="L22" i="1"/>
  <c r="L64" i="1" s="1"/>
  <c r="L65" i="1" s="1"/>
  <c r="K22" i="1"/>
  <c r="K64" i="1" s="1"/>
  <c r="K65" i="1" s="1"/>
  <c r="J22" i="1"/>
  <c r="J64" i="1" s="1"/>
  <c r="H22" i="1"/>
  <c r="F15" i="1"/>
  <c r="E15" i="1"/>
  <c r="F13" i="1"/>
  <c r="E13" i="1"/>
  <c r="B13" i="1"/>
  <c r="I11" i="1"/>
  <c r="H11" i="1"/>
  <c r="F11" i="1"/>
  <c r="B11" i="1"/>
  <c r="B8" i="1"/>
  <c r="F77" i="1" l="1"/>
  <c r="I64" i="1"/>
  <c r="F38" i="1"/>
  <c r="J65" i="1"/>
  <c r="J105" i="1"/>
  <c r="E22" i="1"/>
  <c r="E64" i="1" s="1"/>
  <c r="F25" i="1"/>
  <c r="F22" i="1" s="1"/>
  <c r="E66" i="1"/>
  <c r="G25" i="1"/>
  <c r="G22" i="1" s="1"/>
  <c r="G64" i="1" s="1"/>
  <c r="I56" i="1"/>
  <c r="F62" i="1"/>
  <c r="F56" i="1" s="1"/>
  <c r="H39" i="1"/>
  <c r="H38" i="1" s="1"/>
  <c r="H64" i="1" s="1"/>
  <c r="G68" i="1"/>
  <c r="G66" i="1" s="1"/>
  <c r="F69" i="1"/>
  <c r="F68" i="1" s="1"/>
  <c r="F66" i="1" s="1"/>
  <c r="G56" i="1"/>
  <c r="G77" i="1"/>
  <c r="G86" i="1"/>
  <c r="H105" i="1" l="1"/>
  <c r="H65" i="1"/>
  <c r="F64" i="1"/>
  <c r="G65" i="1"/>
  <c r="G105" i="1"/>
  <c r="I105" i="1"/>
  <c r="I65" i="1"/>
  <c r="E105" i="1"/>
  <c r="E65" i="1"/>
  <c r="B105" i="1" l="1"/>
  <c r="B65" i="1"/>
  <c r="F105" i="1"/>
  <c r="F6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<sst xmlns="http://schemas.openxmlformats.org/spreadsheetml/2006/main" count="247" uniqueCount="175">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</sst>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9/31.01.2019/B1_2019_01_2300_KS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43496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98</v>
          </cell>
          <cell r="F15" t="str">
            <v>СЕС - КСФ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209616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1708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54898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25556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194400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211210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194400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80568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Галя Димитрова</v>
          </cell>
          <cell r="G603" t="str">
            <v>Иван Марков</v>
          </cell>
        </row>
        <row r="605">
          <cell r="B605">
            <v>43504</v>
          </cell>
          <cell r="E605">
            <v>29409576</v>
          </cell>
          <cell r="H605" t="str">
            <v>gdimitrova@mtitc.government.bg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6"/>
  <sheetViews>
    <sheetView showZeros="0" tabSelected="1" topLeftCell="B6" zoomScale="75" zoomScaleNormal="75" workbookViewId="0">
      <selection activeCell="F16" sqref="F16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>ОТЧЕТ ЗА КАСОВОТО ИЗПЪЛНЕНИЕ НА СМЕТКИТЕ ЗА СРЕДСТВАТА ОТ ЕВРОПЕЙСКИЯ СЪЮЗ - КСФ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43496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98</v>
      </c>
      <c r="F15" s="45" t="str">
        <f>[1]OTCHET!F15</f>
        <v>СЕС - КСФ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486178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486178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266222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266222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209616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209616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1708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1708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54898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54898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25556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25556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194400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194400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211210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211210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211210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211210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-274968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-274968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274968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274968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194400</v>
      </c>
      <c r="G86" s="318">
        <f t="shared" ref="G86:M86" si="11">+G87+G88</f>
        <v>0</v>
      </c>
      <c r="H86" s="319">
        <f>+H87+H88</f>
        <v>0</v>
      </c>
      <c r="I86" s="319">
        <f>+I87+I88</f>
        <v>0</v>
      </c>
      <c r="J86" s="320">
        <f>+J87+J88</f>
        <v>194400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194400</v>
      </c>
      <c r="G88" s="391">
        <f>+[1]OTCHET!G521+[1]OTCHET!G524+[1]OTCHET!G544</f>
        <v>0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194400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80568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80568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0</v>
      </c>
      <c r="G90" s="313">
        <f>+[1]OTCHET!G567+[1]OTCHET!G568+[1]OTCHET!G569+[1]OTCHET!G570+[1]OTCHET!G571+[1]OTCHET!G572</f>
        <v>0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0</v>
      </c>
      <c r="G91" s="177">
        <f>+[1]OTCHET!G573+[1]OTCHET!G574+[1]OTCHET!G575+[1]OTCHET!G576+[1]OTCHET!G577+[1]OTCHET!G578+[1]OTCHET!G579</f>
        <v>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0</v>
      </c>
      <c r="G93" s="177">
        <f>+[1]OTCHET!G587+[1]OTCHET!G588</f>
        <v>0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0</v>
      </c>
      <c r="G94" s="177">
        <f>+[1]OTCHET!G589+[1]OTCHET!G590</f>
        <v>0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gdimitrova@mtitc.government.bg</v>
      </c>
      <c r="C107" s="429"/>
      <c r="D107" s="429"/>
      <c r="E107" s="434"/>
      <c r="F107" s="19"/>
      <c r="G107" s="435">
        <f>+[1]OTCHET!E605</f>
        <v>29409576</v>
      </c>
      <c r="H107" s="435">
        <f>+[1]OTCHET!F605</f>
        <v>0</v>
      </c>
      <c r="I107" s="436"/>
      <c r="J107" s="437">
        <f>+[1]OTCHET!B605</f>
        <v>43504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Галя Димитрова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2019-02-14T07:46:54Z</dcterms:created>
  <dcterms:modified xsi:type="dcterms:W3CDTF">2019-02-14T07:47:05Z</dcterms:modified>
</cp:coreProperties>
</file>