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8\30.06.2018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I86" i="1" s="1"/>
  <c r="H87" i="1"/>
  <c r="G87" i="1"/>
  <c r="F87" i="1" s="1"/>
  <c r="F86" i="1" s="1"/>
  <c r="E87" i="1"/>
  <c r="E86" i="1" s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J77" i="1" s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I79" i="1"/>
  <c r="H79" i="1"/>
  <c r="G79" i="1"/>
  <c r="F79" i="1" s="1"/>
  <c r="E79" i="1"/>
  <c r="J78" i="1"/>
  <c r="I78" i="1"/>
  <c r="I77" i="1" s="1"/>
  <c r="H78" i="1"/>
  <c r="G78" i="1"/>
  <c r="F78" i="1" s="1"/>
  <c r="F77" i="1" s="1"/>
  <c r="E78" i="1"/>
  <c r="E77" i="1" s="1"/>
  <c r="M77" i="1"/>
  <c r="L77" i="1"/>
  <c r="K77" i="1"/>
  <c r="H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J68" i="1" s="1"/>
  <c r="I69" i="1"/>
  <c r="H69" i="1"/>
  <c r="H68" i="1" s="1"/>
  <c r="H66" i="1" s="1"/>
  <c r="G69" i="1"/>
  <c r="E69" i="1"/>
  <c r="M68" i="1"/>
  <c r="M66" i="1" s="1"/>
  <c r="K68" i="1"/>
  <c r="I68" i="1"/>
  <c r="I66" i="1" s="1"/>
  <c r="E68" i="1"/>
  <c r="F67" i="1"/>
  <c r="K66" i="1"/>
  <c r="J63" i="1"/>
  <c r="I63" i="1"/>
  <c r="H63" i="1"/>
  <c r="F63" i="1" s="1"/>
  <c r="G63" i="1"/>
  <c r="E63" i="1"/>
  <c r="J62" i="1"/>
  <c r="J56" i="1" s="1"/>
  <c r="I62" i="1"/>
  <c r="H62" i="1"/>
  <c r="G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H58" i="1"/>
  <c r="G58" i="1"/>
  <c r="F58" i="1" s="1"/>
  <c r="E58" i="1"/>
  <c r="J57" i="1"/>
  <c r="I57" i="1"/>
  <c r="I56" i="1" s="1"/>
  <c r="H57" i="1"/>
  <c r="G57" i="1"/>
  <c r="F57" i="1" s="1"/>
  <c r="E57" i="1"/>
  <c r="E56" i="1" s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I49" i="1"/>
  <c r="H49" i="1"/>
  <c r="G49" i="1"/>
  <c r="F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F45" i="1" s="1"/>
  <c r="I45" i="1"/>
  <c r="H45" i="1"/>
  <c r="G45" i="1"/>
  <c r="E45" i="1"/>
  <c r="J44" i="1"/>
  <c r="I44" i="1"/>
  <c r="H44" i="1"/>
  <c r="F44" i="1" s="1"/>
  <c r="G44" i="1"/>
  <c r="E44" i="1"/>
  <c r="J43" i="1"/>
  <c r="I43" i="1"/>
  <c r="H43" i="1"/>
  <c r="G43" i="1"/>
  <c r="F43" i="1"/>
  <c r="E43" i="1"/>
  <c r="J42" i="1"/>
  <c r="I42" i="1"/>
  <c r="H42" i="1"/>
  <c r="F42" i="1" s="1"/>
  <c r="G42" i="1"/>
  <c r="E42" i="1"/>
  <c r="J41" i="1"/>
  <c r="I41" i="1"/>
  <c r="H41" i="1"/>
  <c r="G41" i="1"/>
  <c r="F41" i="1"/>
  <c r="E41" i="1"/>
  <c r="J40" i="1"/>
  <c r="I40" i="1"/>
  <c r="H40" i="1"/>
  <c r="F40" i="1" s="1"/>
  <c r="G40" i="1"/>
  <c r="G39" i="1" s="1"/>
  <c r="G38" i="1" s="1"/>
  <c r="E40" i="1"/>
  <c r="J39" i="1"/>
  <c r="J38" i="1" s="1"/>
  <c r="I39" i="1"/>
  <c r="E39" i="1"/>
  <c r="M38" i="1"/>
  <c r="L38" i="1"/>
  <c r="K38" i="1"/>
  <c r="I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F26" i="1" s="1"/>
  <c r="F25" i="1" s="1"/>
  <c r="E26" i="1"/>
  <c r="E25" i="1" s="1"/>
  <c r="M25" i="1"/>
  <c r="L25" i="1"/>
  <c r="K25" i="1"/>
  <c r="J25" i="1"/>
  <c r="H25" i="1"/>
  <c r="F24" i="1"/>
  <c r="J23" i="1"/>
  <c r="I23" i="1"/>
  <c r="H23" i="1"/>
  <c r="G23" i="1"/>
  <c r="F23" i="1" s="1"/>
  <c r="E23" i="1"/>
  <c r="E22" i="1" s="1"/>
  <c r="E64" i="1" s="1"/>
  <c r="M22" i="1"/>
  <c r="M64" i="1" s="1"/>
  <c r="L22" i="1"/>
  <c r="L64" i="1" s="1"/>
  <c r="K22" i="1"/>
  <c r="K64" i="1" s="1"/>
  <c r="K65" i="1" s="1"/>
  <c r="J22" i="1"/>
  <c r="J64" i="1" s="1"/>
  <c r="H22" i="1"/>
  <c r="F15" i="1"/>
  <c r="E15" i="1"/>
  <c r="F13" i="1"/>
  <c r="E13" i="1"/>
  <c r="B13" i="1"/>
  <c r="I11" i="1"/>
  <c r="H11" i="1"/>
  <c r="F11" i="1"/>
  <c r="B11" i="1"/>
  <c r="B8" i="1"/>
  <c r="J65" i="1" l="1"/>
  <c r="F22" i="1"/>
  <c r="F39" i="1"/>
  <c r="F38" i="1" s="1"/>
  <c r="E105" i="1"/>
  <c r="E65" i="1"/>
  <c r="L65" i="1"/>
  <c r="M65" i="1"/>
  <c r="I22" i="1"/>
  <c r="I64" i="1" s="1"/>
  <c r="E66" i="1"/>
  <c r="J66" i="1"/>
  <c r="J105" i="1" s="1"/>
  <c r="G22" i="1"/>
  <c r="G64" i="1" s="1"/>
  <c r="G25" i="1"/>
  <c r="F62" i="1"/>
  <c r="F56" i="1" s="1"/>
  <c r="H39" i="1"/>
  <c r="H38" i="1" s="1"/>
  <c r="H64" i="1" s="1"/>
  <c r="G68" i="1"/>
  <c r="F69" i="1"/>
  <c r="F68" i="1" s="1"/>
  <c r="F66" i="1" s="1"/>
  <c r="G56" i="1"/>
  <c r="G77" i="1"/>
  <c r="G86" i="1"/>
  <c r="H105" i="1" l="1"/>
  <c r="H65" i="1"/>
  <c r="G66" i="1"/>
  <c r="G65" i="1"/>
  <c r="G105" i="1"/>
  <c r="I105" i="1"/>
  <c r="I65" i="1"/>
  <c r="F64" i="1"/>
  <c r="F65" i="1" l="1"/>
  <c r="F105" i="1"/>
  <c r="B105" i="1" l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<sst xmlns="http://schemas.openxmlformats.org/spreadsheetml/2006/main" count="247" uniqueCount="175">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</sst>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8/30.06.2018/B1_2018_06_2300_D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43281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96</v>
          </cell>
          <cell r="F15" t="str">
            <v>СЕС - ДЕС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3"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7115725</v>
          </cell>
          <cell r="G143">
            <v>0</v>
          </cell>
          <cell r="H143">
            <v>0</v>
          </cell>
          <cell r="I143">
            <v>0</v>
          </cell>
          <cell r="J143">
            <v>1554674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399534</v>
          </cell>
          <cell r="G188">
            <v>0</v>
          </cell>
          <cell r="H188">
            <v>0</v>
          </cell>
          <cell r="I188">
            <v>0</v>
          </cell>
          <cell r="J188">
            <v>52530</v>
          </cell>
        </row>
        <row r="191">
          <cell r="E191">
            <v>34537</v>
          </cell>
          <cell r="G191">
            <v>0</v>
          </cell>
          <cell r="H191">
            <v>0</v>
          </cell>
          <cell r="I191">
            <v>0</v>
          </cell>
          <cell r="J191">
            <v>5924</v>
          </cell>
        </row>
        <row r="197">
          <cell r="E197">
            <v>151748</v>
          </cell>
          <cell r="G197">
            <v>0</v>
          </cell>
          <cell r="H197">
            <v>0</v>
          </cell>
          <cell r="I197">
            <v>0</v>
          </cell>
          <cell r="J197">
            <v>17397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985675</v>
          </cell>
          <cell r="G206">
            <v>0</v>
          </cell>
          <cell r="H206">
            <v>0</v>
          </cell>
          <cell r="I206">
            <v>0</v>
          </cell>
          <cell r="J206">
            <v>310118</v>
          </cell>
        </row>
        <row r="224">
          <cell r="E224">
            <v>5200</v>
          </cell>
          <cell r="G224">
            <v>0</v>
          </cell>
          <cell r="H224">
            <v>0</v>
          </cell>
          <cell r="I224">
            <v>0</v>
          </cell>
          <cell r="J224">
            <v>336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12801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10231709</v>
          </cell>
          <cell r="G278">
            <v>0</v>
          </cell>
          <cell r="H278">
            <v>0</v>
          </cell>
          <cell r="I278">
            <v>0</v>
          </cell>
          <cell r="J278">
            <v>2335798</v>
          </cell>
        </row>
        <row r="286">
          <cell r="E286">
            <v>566996</v>
          </cell>
          <cell r="G286">
            <v>0</v>
          </cell>
          <cell r="H286">
            <v>0</v>
          </cell>
          <cell r="I286">
            <v>0</v>
          </cell>
          <cell r="J286">
            <v>232900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36457598</v>
          </cell>
          <cell r="G290">
            <v>0</v>
          </cell>
          <cell r="H290">
            <v>0</v>
          </cell>
          <cell r="I290">
            <v>0</v>
          </cell>
          <cell r="J290">
            <v>36052441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39114800</v>
          </cell>
          <cell r="G398">
            <v>0</v>
          </cell>
          <cell r="H398">
            <v>0</v>
          </cell>
          <cell r="I398">
            <v>0</v>
          </cell>
          <cell r="J398">
            <v>37727974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2602472</v>
          </cell>
          <cell r="G526">
            <v>0</v>
          </cell>
          <cell r="H526">
            <v>0</v>
          </cell>
          <cell r="I526">
            <v>0</v>
          </cell>
          <cell r="J526">
            <v>-262403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6">
          <cell r="E596">
            <v>0</v>
          </cell>
          <cell r="J596">
            <v>0</v>
          </cell>
        </row>
        <row r="602">
          <cell r="G602" t="str">
            <v>Иван Иванов</v>
          </cell>
        </row>
        <row r="605">
          <cell r="D605" t="str">
            <v>Галя Димитрова</v>
          </cell>
          <cell r="G605" t="str">
            <v>Иван Марков</v>
          </cell>
        </row>
        <row r="607">
          <cell r="B607">
            <v>43291</v>
          </cell>
          <cell r="E607">
            <v>29409576</v>
          </cell>
          <cell r="H607" t="str">
            <v>gdimitrova@mtitc.government.bg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ДЕС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43281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96</v>
      </c>
      <c r="F15" s="45" t="str">
        <f>[1]OTCHET!F15</f>
        <v>СЕС - ДЕС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7115725</v>
      </c>
      <c r="F22" s="110">
        <f t="shared" si="0"/>
        <v>1554674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1554674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</f>
        <v>0</v>
      </c>
      <c r="F30" s="170">
        <f t="shared" si="1"/>
        <v>0</v>
      </c>
      <c r="G30" s="171">
        <f>[1]OTCHET!G91+[1]OTCHET!G94+[1]OTCHET!G95</f>
        <v>0</v>
      </c>
      <c r="H30" s="172">
        <f>[1]OTCHET!H91+[1]OTCHET!H94+[1]OTCHET!H95</f>
        <v>0</v>
      </c>
      <c r="I30" s="172">
        <f>[1]OTCHET!I91+[1]OTCHET!I94+[1]OTCHET!I95</f>
        <v>0</v>
      </c>
      <c r="J30" s="173">
        <f>[1]OTCHET!J91+[1]OTCHET!J94+[1]OTCHET!J95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[1]OTCHET!E109</f>
        <v>0</v>
      </c>
      <c r="F31" s="176">
        <f t="shared" si="1"/>
        <v>0</v>
      </c>
      <c r="G31" s="177">
        <f>[1]OTCHET!G109</f>
        <v>0</v>
      </c>
      <c r="H31" s="178">
        <f>[1]OTCHET!H109</f>
        <v>0</v>
      </c>
      <c r="I31" s="178">
        <f>[1]OTCHET!I109</f>
        <v>0</v>
      </c>
      <c r="J31" s="179">
        <f>[1]OTCHET!J109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[1]OTCHET!E113+[1]OTCHET!E122+[1]OTCHET!E138+[1]OTCHET!E139</f>
        <v>0</v>
      </c>
      <c r="F32" s="176">
        <f t="shared" si="1"/>
        <v>0</v>
      </c>
      <c r="G32" s="177">
        <f>[1]OTCHET!G113+[1]OTCHET!G122+[1]OTCHET!G138+[1]OTCHET!G139</f>
        <v>0</v>
      </c>
      <c r="H32" s="178">
        <f>[1]OTCHET!H113+[1]OTCHET!H122+[1]OTCHET!H138+[1]OTCHET!H139</f>
        <v>0</v>
      </c>
      <c r="I32" s="178">
        <f>[1]OTCHET!I113+[1]OTCHET!I122+[1]OTCHET!I138+[1]OTCHET!I139</f>
        <v>0</v>
      </c>
      <c r="J32" s="179">
        <f>[1]OTCHET!J113+[1]OTCHET!J122+[1]OTCHET!J138+[1]OTCHET!J139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[1]OTCHET!E126</f>
        <v>0</v>
      </c>
      <c r="F33" s="128">
        <f t="shared" si="1"/>
        <v>0</v>
      </c>
      <c r="G33" s="129">
        <f>[1]OTCHET!G126</f>
        <v>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[1]OTCHET!E143+[1]OTCHET!E152+[1]OTCHET!E161</f>
        <v>7115725</v>
      </c>
      <c r="F37" s="207">
        <f t="shared" si="1"/>
        <v>1554674</v>
      </c>
      <c r="G37" s="208">
        <f>[1]OTCHET!G143+[1]OTCHET!G152+[1]OTCHET!G161</f>
        <v>0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1554674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48832997</v>
      </c>
      <c r="F38" s="217">
        <f t="shared" si="3"/>
        <v>39020245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39020245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585819</v>
      </c>
      <c r="F39" s="229">
        <f t="shared" si="4"/>
        <v>75851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75851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[1]OTCHET!E188</f>
        <v>399534</v>
      </c>
      <c r="F40" s="237">
        <f t="shared" si="1"/>
        <v>52530</v>
      </c>
      <c r="G40" s="238">
        <f>[1]OTCHET!G188</f>
        <v>0</v>
      </c>
      <c r="H40" s="239">
        <f>[1]OTCHET!H188</f>
        <v>0</v>
      </c>
      <c r="I40" s="239">
        <f>[1]OTCHET!I188</f>
        <v>0</v>
      </c>
      <c r="J40" s="240">
        <f>[1]OTCHET!J188</f>
        <v>52530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[1]OTCHET!E191</f>
        <v>34537</v>
      </c>
      <c r="F41" s="245">
        <f t="shared" si="1"/>
        <v>5924</v>
      </c>
      <c r="G41" s="246">
        <f>[1]OTCHET!G191</f>
        <v>0</v>
      </c>
      <c r="H41" s="247">
        <f>[1]OTCHET!H191</f>
        <v>0</v>
      </c>
      <c r="I41" s="247">
        <f>[1]OTCHET!I191</f>
        <v>0</v>
      </c>
      <c r="J41" s="248">
        <f>[1]OTCHET!J191</f>
        <v>5924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+[1]OTCHET!E197+[1]OTCHET!E205</f>
        <v>151748</v>
      </c>
      <c r="F42" s="252">
        <f t="shared" si="1"/>
        <v>17397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17397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+[1]OTCHET!E206+[1]OTCHET!E224+[1]OTCHET!E273</f>
        <v>990875</v>
      </c>
      <c r="F43" s="258">
        <f t="shared" si="1"/>
        <v>310454</v>
      </c>
      <c r="G43" s="259">
        <f>+[1]OTCHET!G206+[1]OTCHET!G224+[1]OTCHET!G273</f>
        <v>0</v>
      </c>
      <c r="H43" s="260">
        <f>+[1]OTCHET!H206+[1]OTCHET!H224+[1]OTCHET!H273</f>
        <v>0</v>
      </c>
      <c r="I43" s="260">
        <f>+[1]OTCHET!I206+[1]OTCHET!I224+[1]OTCHET!I273</f>
        <v>0</v>
      </c>
      <c r="J43" s="261">
        <f>+[1]OTCHET!J206+[1]OTCHET!J224+[1]OTCHET!J273</f>
        <v>310454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+[1]OTCHET!E228+[1]OTCHET!E234+[1]OTCHET!E237+[1]OTCHET!E238+[1]OTCHET!E239+[1]OTCHET!E240+[1]OTCHET!E241</f>
        <v>0</v>
      </c>
      <c r="F44" s="128">
        <f t="shared" si="1"/>
        <v>0</v>
      </c>
      <c r="G44" s="129">
        <f>+[1]OTCHET!G228+[1]OTCHET!G234+[1]OTCHET!G237+[1]OTCHET!G238+[1]OTCHET!G239+[1]OTCHET!G240+[1]OTCHET!G241</f>
        <v>0</v>
      </c>
      <c r="H44" s="130">
        <f>+[1]OTCHET!H228+[1]OTCHET!H234+[1]OTCHET!H237+[1]OTCHET!H238+[1]OTCHET!H239+[1]OTCHET!H240+[1]OTCHET!H241</f>
        <v>0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+[1]OTCHET!E237+[1]OTCHET!E238+[1]OTCHET!E239+[1]OTCHET!E240+[1]OTCHET!E244+[1]OTCHET!E245+[1]OTCHET!E249</f>
        <v>0</v>
      </c>
      <c r="F45" s="264">
        <f t="shared" si="1"/>
        <v>0</v>
      </c>
      <c r="G45" s="265">
        <f>+[1]OTCHET!G237+[1]OTCHET!G238+[1]OTCHET!G239+[1]OTCHET!G240+[1]OTCHET!G244+[1]OTCHET!G245+[1]OTCHET!G249</f>
        <v>0</v>
      </c>
      <c r="H45" s="266">
        <f>+[1]OTCHET!H237+[1]OTCHET!H238+[1]OTCHET!H239+[1]OTCHET!H240+[1]OTCHET!H244+[1]OTCHET!H245+[1]OTCHET!H249</f>
        <v>0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+[1]OTCHET!E267+[1]OTCHET!E271+[1]OTCHET!E272</f>
        <v>0</v>
      </c>
      <c r="F48" s="176">
        <f t="shared" si="1"/>
        <v>0</v>
      </c>
      <c r="G48" s="171">
        <f>+[1]OTCHET!G267+[1]OTCHET!G271+[1]OTCHET!G272</f>
        <v>0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[1]OTCHET!E277+[1]OTCHET!E278+[1]OTCHET!E286+[1]OTCHET!E289</f>
        <v>10798705</v>
      </c>
      <c r="F49" s="176">
        <f t="shared" si="1"/>
        <v>2568698</v>
      </c>
      <c r="G49" s="177">
        <f>[1]OTCHET!G277+[1]OTCHET!G278+[1]OTCHET!G286+[1]OTCHET!G289</f>
        <v>0</v>
      </c>
      <c r="H49" s="178">
        <f>[1]OTCHET!H277+[1]OTCHET!H278+[1]OTCHET!H286+[1]OTCHET!H289</f>
        <v>0</v>
      </c>
      <c r="I49" s="178">
        <f>[1]OTCHET!I277+[1]OTCHET!I278+[1]OTCHET!I286+[1]OTCHET!I289</f>
        <v>0</v>
      </c>
      <c r="J49" s="179">
        <f>[1]OTCHET!J277+[1]OTCHET!J278+[1]OTCHET!J286+[1]OTCHET!J289</f>
        <v>2568698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+[1]OTCHET!E290</f>
        <v>36457598</v>
      </c>
      <c r="F50" s="176">
        <f t="shared" si="1"/>
        <v>36052441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36052441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+[1]OTCHET!E274</f>
        <v>0</v>
      </c>
      <c r="F51" s="128">
        <f>+G51+H51+I51+J51</f>
        <v>12801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12801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39114800</v>
      </c>
      <c r="F56" s="301">
        <f t="shared" si="5"/>
        <v>37727974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37727974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+[1]OTCHET!E363+[1]OTCHET!E377+[1]OTCHET!E390</f>
        <v>0</v>
      </c>
      <c r="F57" s="307">
        <f t="shared" si="1"/>
        <v>0</v>
      </c>
      <c r="G57" s="308">
        <f>+[1]OTCHET!G363+[1]OTCHET!G377+[1]OTCHET!G390</f>
        <v>0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39114800</v>
      </c>
      <c r="F58" s="312">
        <f t="shared" si="1"/>
        <v>37727974</v>
      </c>
      <c r="G58" s="313">
        <f>+[1]OTCHET!G385+[1]OTCHET!G393+[1]OTCHET!G398+[1]OTCHET!G401+[1]OTCHET!G404+[1]OTCHET!G407+[1]OTCHET!G408+[1]OTCHET!G411+[1]OTCHET!G424+[1]OTCHET!G425+[1]OTCHET!G426+[1]OTCHET!G427+[1]OTCHET!G428</f>
        <v>0</v>
      </c>
      <c r="H58" s="314">
        <f>+[1]OTCHET!H385+[1]OTCHET!H393+[1]OTCHET!H398+[1]OTCHET!H401+[1]OTCHET!H404+[1]OTCHET!H407+[1]OTCHET!H408+[1]OTCHET!H411+[1]OTCHET!H424+[1]OTCHET!H425+[1]OTCHET!H426+[1]OTCHET!H427+[1]OTCHET!H428</f>
        <v>0</v>
      </c>
      <c r="I58" s="314">
        <f>+[1]OTCHET!I385+[1]OTCHET!I393+[1]OTCHET!I398+[1]OTCHET!I401+[1]OTCHET!I404+[1]OTCHET!I407+[1]OTCHET!I408+[1]OTCHET!I411+[1]OTCHET!I424+[1]OTCHET!I425+[1]OTCHET!I426+[1]OTCHET!I427+[1]OTCHET!I428</f>
        <v>0</v>
      </c>
      <c r="J58" s="315">
        <f>+[1]OTCHET!J385+[1]OTCHET!J393+[1]OTCHET!J398+[1]OTCHET!J401+[1]OTCHET!J404+[1]OTCHET!J407+[1]OTCHET!J408+[1]OTCHET!J411+[1]OTCHET!J424+[1]OTCHET!J425+[1]OTCHET!J426+[1]OTCHET!J427+[1]OTCHET!J428</f>
        <v>37727974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[1]OTCHET!E414</f>
        <v>0</v>
      </c>
      <c r="F62" s="207">
        <f t="shared" si="1"/>
        <v>0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-2602472</v>
      </c>
      <c r="F64" s="344">
        <f t="shared" si="6"/>
        <v>262403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262403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2602472</v>
      </c>
      <c r="F66" s="356">
        <f>SUM(+F68+F76+F77+F84+F85+F86+F89+F90+F91+F92+F93+F94+F95)</f>
        <v>-262403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-262403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+[1]OTCHET!E486+[1]OTCHET!E487+[1]OTCHET!E490+[1]OTCHET!E491+[1]OTCHET!E494+[1]OTCHET!E495+[1]OTCHET!E496+[1]OTCHET!E498</f>
        <v>0</v>
      </c>
      <c r="F70" s="383">
        <f t="shared" si="1"/>
        <v>0</v>
      </c>
      <c r="G70" s="384">
        <f>+[1]OTCHET!G486+[1]OTCHET!G487+[1]OTCHET!G490+[1]OTCHET!G491+[1]OTCHET!G494+[1]OTCHET!G495+[1]OTCHET!G496+[1]OTCHET!G498</f>
        <v>0</v>
      </c>
      <c r="H70" s="385">
        <f>+[1]OTCHET!H486+[1]OTCHET!H487+[1]OTCHET!H490+[1]OTCHET!H491+[1]OTCHET!H494+[1]OTCHET!H495+[1]OTCHET!H496+[1]OTCHET!H498</f>
        <v>0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+[1]OTCHET!E583+[1]OTCHET!E584</f>
        <v>0</v>
      </c>
      <c r="F74" s="383">
        <f t="shared" si="1"/>
        <v>0</v>
      </c>
      <c r="G74" s="384">
        <f>+[1]OTCHET!G583+[1]OTCHET!G584</f>
        <v>0</v>
      </c>
      <c r="H74" s="385">
        <f>+[1]OTCHET!H583+[1]OTCHET!H584</f>
        <v>0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+[1]OTCHET!E585+[1]OTCHET!E586+[1]OTCHET!E587</f>
        <v>0</v>
      </c>
      <c r="F75" s="390">
        <f t="shared" si="1"/>
        <v>0</v>
      </c>
      <c r="G75" s="391">
        <f>+[1]OTCHET!G585+[1]OTCHET!G586+[1]OTCHET!G587</f>
        <v>0</v>
      </c>
      <c r="H75" s="392">
        <f>+[1]OTCHET!H585+[1]OTCHET!H586+[1]OTCHET!H587</f>
        <v>0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+[1]OTCHET!E468+[1]OTCHET!E471</f>
        <v>0</v>
      </c>
      <c r="F78" s="375">
        <f t="shared" si="1"/>
        <v>0</v>
      </c>
      <c r="G78" s="376">
        <f>+[1]OTCHET!G468+[1]OTCHET!G471</f>
        <v>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+[1]OTCHET!E469+[1]OTCHET!E472</f>
        <v>0</v>
      </c>
      <c r="F79" s="383">
        <f t="shared" si="1"/>
        <v>0</v>
      </c>
      <c r="G79" s="384">
        <f>+[1]OTCHET!G469+[1]OTCHET!G472</f>
        <v>0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+[1]OTCHET!E482</f>
        <v>0</v>
      </c>
      <c r="F83" s="390">
        <f t="shared" si="1"/>
        <v>0</v>
      </c>
      <c r="G83" s="391">
        <f>+[1]OTCHET!G482</f>
        <v>0</v>
      </c>
      <c r="H83" s="392">
        <f>+[1]OTCHET!H482</f>
        <v>0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2602472</v>
      </c>
      <c r="F86" s="317">
        <f>+F87+F88</f>
        <v>-262403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-262403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+[1]OTCHET!E523+[1]OTCHET!E526+[1]OTCHET!E546</f>
        <v>2602472</v>
      </c>
      <c r="F88" s="390">
        <f t="shared" si="1"/>
        <v>-262403</v>
      </c>
      <c r="G88" s="391">
        <f>+[1]OTCHET!G523+[1]OTCHET!G526+[1]OTCHET!G546</f>
        <v>0</v>
      </c>
      <c r="H88" s="392">
        <f>+[1]OTCHET!H523+[1]OTCHET!H526+[1]OTCHET!H546</f>
        <v>0</v>
      </c>
      <c r="I88" s="392">
        <f>+[1]OTCHET!I523+[1]OTCHET!I526+[1]OTCHET!I546</f>
        <v>0</v>
      </c>
      <c r="J88" s="393">
        <f>+[1]OTCHET!J523+[1]OTCHET!J526+[1]OTCHET!J546</f>
        <v>-262403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[1]OTCHET!E533</f>
        <v>0</v>
      </c>
      <c r="F89" s="307">
        <f t="shared" ref="F89:F96" si="12">+G89+H89+I89+J89</f>
        <v>0</v>
      </c>
      <c r="G89" s="308">
        <f>[1]OTCHET!G533</f>
        <v>0</v>
      </c>
      <c r="H89" s="309">
        <f>[1]OTCHET!H533</f>
        <v>0</v>
      </c>
      <c r="I89" s="309">
        <f>[1]OTCHET!I533</f>
        <v>0</v>
      </c>
      <c r="J89" s="310">
        <f>[1]OTCHET!J533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+[1]OTCHET!E569+[1]OTCHET!E570+[1]OTCHET!E571+[1]OTCHET!E572+[1]OTCHET!E573+[1]OTCHET!E574</f>
        <v>0</v>
      </c>
      <c r="F90" s="312">
        <f t="shared" si="12"/>
        <v>0</v>
      </c>
      <c r="G90" s="313">
        <f>+[1]OTCHET!G569+[1]OTCHET!G570+[1]OTCHET!G571+[1]OTCHET!G572+[1]OTCHET!G573+[1]OTCHET!G574</f>
        <v>0</v>
      </c>
      <c r="H90" s="314">
        <f>+[1]OTCHET!H569+[1]OTCHET!H570+[1]OTCHET!H571+[1]OTCHET!H572+[1]OTCHET!H573+[1]OTCHET!H574</f>
        <v>0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0</v>
      </c>
      <c r="G91" s="177">
        <f>+[1]OTCHET!G575+[1]OTCHET!G576+[1]OTCHET!G577+[1]OTCHET!G578+[1]OTCHET!G579+[1]OTCHET!G580+[1]OTCHET!G581</f>
        <v>0</v>
      </c>
      <c r="H91" s="178">
        <f>+[1]OTCHET!H575+[1]OTCHET!H576+[1]OTCHET!H577+[1]OTCHET!H578+[1]OTCHET!H579+[1]OTCHET!H580+[1]OTCHET!H581</f>
        <v>0</v>
      </c>
      <c r="I91" s="178">
        <f>+[1]OTCHET!I575+[1]OTCHET!I576+[1]OTCHET!I577+[1]OTCHET!I578+[1]OTCHET!I579+[1]OTCHET!I580+[1]OTCHET!I581</f>
        <v>0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+[1]OTCHET!E582</f>
        <v>0</v>
      </c>
      <c r="F92" s="176">
        <f t="shared" si="12"/>
        <v>0</v>
      </c>
      <c r="G92" s="177">
        <f>+[1]OTCHET!G582</f>
        <v>0</v>
      </c>
      <c r="H92" s="178">
        <f>+[1]OTCHET!H582</f>
        <v>0</v>
      </c>
      <c r="I92" s="178">
        <f>+[1]OTCHET!I582</f>
        <v>0</v>
      </c>
      <c r="J92" s="179">
        <f>+[1]OTCHET!J582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+[1]OTCHET!E589+[1]OTCHET!E590</f>
        <v>0</v>
      </c>
      <c r="F93" s="176">
        <f t="shared" si="12"/>
        <v>0</v>
      </c>
      <c r="G93" s="177">
        <f>+[1]OTCHET!G589+[1]OTCHET!G590</f>
        <v>0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+[1]OTCHET!E591+[1]OTCHET!E592</f>
        <v>0</v>
      </c>
      <c r="F94" s="176">
        <f t="shared" si="12"/>
        <v>0</v>
      </c>
      <c r="G94" s="177">
        <f>+[1]OTCHET!G591+[1]OTCHET!G592</f>
        <v>0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0</v>
      </c>
      <c r="H95" s="130">
        <f>[1]OTCHET!H593</f>
        <v>0</v>
      </c>
      <c r="I95" s="130">
        <f>[1]OTCHET!I593</f>
        <v>0</v>
      </c>
      <c r="J95" s="131">
        <f>[1]OTCHET!J593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0</v>
      </c>
      <c r="H96" s="406">
        <f>+[1]OTCHET!H596</f>
        <v>0</v>
      </c>
      <c r="I96" s="406">
        <f>+[1]OTCHET!I596</f>
        <v>0</v>
      </c>
      <c r="J96" s="407">
        <f>+[1]OTCHET!J596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+[1]OTCHET!H607</f>
        <v>gdimitrova@mtitc.government.bg</v>
      </c>
      <c r="C107" s="429"/>
      <c r="D107" s="429"/>
      <c r="E107" s="434"/>
      <c r="F107" s="19"/>
      <c r="G107" s="435">
        <f>+[1]OTCHET!E607</f>
        <v>29409576</v>
      </c>
      <c r="H107" s="435">
        <f>+[1]OTCHET!F607</f>
        <v>0</v>
      </c>
      <c r="I107" s="436"/>
      <c r="J107" s="437">
        <f>+[1]OTCHET!B607</f>
        <v>43291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+[1]OTCHET!D605</f>
        <v>Галя Димитрова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+[1]OTCHET!G602</f>
        <v>Иван Иванов</v>
      </c>
      <c r="F114" s="448"/>
      <c r="G114" s="453"/>
      <c r="H114" s="3"/>
      <c r="I114" s="448" t="str">
        <f>+[1]OTCHET!G605</f>
        <v>Иван Марков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2018-07-16T11:46:48Z</dcterms:created>
  <dcterms:modified xsi:type="dcterms:W3CDTF">2018-07-16T11:46:56Z</dcterms:modified>
</cp:coreProperties>
</file>