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0.06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H95" i="1"/>
  <c r="G95" i="1"/>
  <c r="F95" i="1" s="1"/>
  <c r="E9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I86" i="1" s="1"/>
  <c r="H87" i="1"/>
  <c r="G87" i="1"/>
  <c r="F87" i="1" s="1"/>
  <c r="F86" i="1" s="1"/>
  <c r="E87" i="1"/>
  <c r="E86" i="1" s="1"/>
  <c r="M86" i="1"/>
  <c r="L86" i="1"/>
  <c r="K86" i="1"/>
  <c r="J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J77" i="1" s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I79" i="1"/>
  <c r="H79" i="1"/>
  <c r="G79" i="1"/>
  <c r="F79" i="1" s="1"/>
  <c r="E79" i="1"/>
  <c r="J78" i="1"/>
  <c r="I78" i="1"/>
  <c r="I77" i="1" s="1"/>
  <c r="H78" i="1"/>
  <c r="G78" i="1"/>
  <c r="F78" i="1" s="1"/>
  <c r="E78" i="1"/>
  <c r="E77" i="1" s="1"/>
  <c r="M77" i="1"/>
  <c r="L77" i="1"/>
  <c r="K77" i="1"/>
  <c r="H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F73" i="1" s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J68" i="1" s="1"/>
  <c r="I69" i="1"/>
  <c r="H69" i="1"/>
  <c r="H68" i="1" s="1"/>
  <c r="H66" i="1" s="1"/>
  <c r="G69" i="1"/>
  <c r="E69" i="1"/>
  <c r="M68" i="1"/>
  <c r="M66" i="1" s="1"/>
  <c r="K68" i="1"/>
  <c r="I68" i="1"/>
  <c r="I66" i="1" s="1"/>
  <c r="E68" i="1"/>
  <c r="F67" i="1"/>
  <c r="K66" i="1"/>
  <c r="J63" i="1"/>
  <c r="I63" i="1"/>
  <c r="H63" i="1"/>
  <c r="F63" i="1" s="1"/>
  <c r="G63" i="1"/>
  <c r="E63" i="1"/>
  <c r="J62" i="1"/>
  <c r="J56" i="1" s="1"/>
  <c r="I62" i="1"/>
  <c r="H62" i="1"/>
  <c r="G62" i="1"/>
  <c r="F62" i="1"/>
  <c r="E62" i="1"/>
  <c r="F61" i="1"/>
  <c r="J60" i="1"/>
  <c r="I60" i="1"/>
  <c r="H60" i="1"/>
  <c r="G60" i="1"/>
  <c r="F60" i="1" s="1"/>
  <c r="E60" i="1"/>
  <c r="J59" i="1"/>
  <c r="I59" i="1"/>
  <c r="H59" i="1"/>
  <c r="G59" i="1"/>
  <c r="F59" i="1" s="1"/>
  <c r="E59" i="1"/>
  <c r="J58" i="1"/>
  <c r="I58" i="1"/>
  <c r="H58" i="1"/>
  <c r="G58" i="1"/>
  <c r="F58" i="1" s="1"/>
  <c r="E58" i="1"/>
  <c r="J57" i="1"/>
  <c r="I57" i="1"/>
  <c r="I56" i="1" s="1"/>
  <c r="H57" i="1"/>
  <c r="G57" i="1"/>
  <c r="F57" i="1" s="1"/>
  <c r="F56" i="1" s="1"/>
  <c r="E57" i="1"/>
  <c r="E56" i="1" s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I44" i="1"/>
  <c r="H44" i="1"/>
  <c r="F44" i="1" s="1"/>
  <c r="G44" i="1"/>
  <c r="E44" i="1"/>
  <c r="J43" i="1"/>
  <c r="I43" i="1"/>
  <c r="H43" i="1"/>
  <c r="G43" i="1"/>
  <c r="F43" i="1"/>
  <c r="E43" i="1"/>
  <c r="J42" i="1"/>
  <c r="I42" i="1"/>
  <c r="H42" i="1"/>
  <c r="F42" i="1" s="1"/>
  <c r="G42" i="1"/>
  <c r="E42" i="1"/>
  <c r="J41" i="1"/>
  <c r="I41" i="1"/>
  <c r="H41" i="1"/>
  <c r="G41" i="1"/>
  <c r="F41" i="1"/>
  <c r="E41" i="1"/>
  <c r="J40" i="1"/>
  <c r="I40" i="1"/>
  <c r="I39" i="1" s="1"/>
  <c r="I38" i="1" s="1"/>
  <c r="H40" i="1"/>
  <c r="F40" i="1" s="1"/>
  <c r="G40" i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E22" i="1" s="1"/>
  <c r="E64" i="1" s="1"/>
  <c r="M22" i="1"/>
  <c r="M64" i="1" s="1"/>
  <c r="L22" i="1"/>
  <c r="L64" i="1" s="1"/>
  <c r="L65" i="1" s="1"/>
  <c r="K22" i="1"/>
  <c r="K64" i="1" s="1"/>
  <c r="K65" i="1" s="1"/>
  <c r="J22" i="1"/>
  <c r="J64" i="1" s="1"/>
  <c r="H22" i="1"/>
  <c r="F15" i="1"/>
  <c r="E15" i="1"/>
  <c r="F13" i="1"/>
  <c r="E13" i="1"/>
  <c r="B13" i="1"/>
  <c r="I11" i="1"/>
  <c r="H11" i="1"/>
  <c r="F11" i="1"/>
  <c r="B11" i="1"/>
  <c r="B8" i="1"/>
  <c r="H64" i="1" l="1"/>
  <c r="M65" i="1"/>
  <c r="I22" i="1"/>
  <c r="I64" i="1" s="1"/>
  <c r="F39" i="1"/>
  <c r="F38" i="1" s="1"/>
  <c r="F77" i="1"/>
  <c r="J65" i="1"/>
  <c r="E65" i="1"/>
  <c r="F25" i="1"/>
  <c r="F22" i="1" s="1"/>
  <c r="F64" i="1" s="1"/>
  <c r="E66" i="1"/>
  <c r="E105" i="1" s="1"/>
  <c r="J66" i="1"/>
  <c r="J105" i="1" s="1"/>
  <c r="G22" i="1"/>
  <c r="G64" i="1" s="1"/>
  <c r="G25" i="1"/>
  <c r="H39" i="1"/>
  <c r="H38" i="1" s="1"/>
  <c r="G68" i="1"/>
  <c r="F69" i="1"/>
  <c r="F68" i="1" s="1"/>
  <c r="F66" i="1" s="1"/>
  <c r="G56" i="1"/>
  <c r="G77" i="1"/>
  <c r="G86" i="1"/>
  <c r="F105" i="1" l="1"/>
  <c r="F65" i="1"/>
  <c r="B65" i="1" s="1"/>
  <c r="G66" i="1"/>
  <c r="G65" i="1" s="1"/>
  <c r="B105" i="1" s="1"/>
  <c r="H105" i="1"/>
  <c r="H65" i="1"/>
  <c r="I105" i="1"/>
  <c r="I65" i="1"/>
  <c r="G10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<sst xmlns="http://schemas.openxmlformats.org/spreadsheetml/2006/main" count="247" uniqueCount="175">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</sst>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0.06.2018/B1_2018_06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43281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862172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10298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245345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368645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1814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335815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-2765251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4649744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-96479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36075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43291</v>
          </cell>
          <cell r="E607">
            <v>29409576</v>
          </cell>
          <cell r="H607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 /2007-2013/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 /2007-2013/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43281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</f>
        <v>0</v>
      </c>
      <c r="F30" s="170">
        <f t="shared" si="1"/>
        <v>0</v>
      </c>
      <c r="G30" s="171">
        <f>[1]OTCHET!G91+[1]OTCHET!G94+[1]OTCHET!G95</f>
        <v>0</v>
      </c>
      <c r="H30" s="172">
        <f>[1]OTCHET!H91+[1]OTCHET!H94+[1]OTCHET!H95</f>
        <v>0</v>
      </c>
      <c r="I30" s="172">
        <f>[1]OTCHET!I91+[1]OTCHET!I94+[1]OTCHET!I95</f>
        <v>0</v>
      </c>
      <c r="J30" s="173">
        <f>[1]OTCHET!J91+[1]OTCHET!J94+[1]OTCHET!J95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[1]OTCHET!E113+[1]OTCHET!E122+[1]OTCHET!E138+[1]OTCHET!E139</f>
        <v>0</v>
      </c>
      <c r="F32" s="176">
        <f t="shared" si="1"/>
        <v>0</v>
      </c>
      <c r="G32" s="177">
        <f>[1]OTCHET!G113+[1]OTCHET!G122+[1]OTCHET!G138+[1]OTCHET!G139</f>
        <v>0</v>
      </c>
      <c r="H32" s="178">
        <f>[1]OTCHET!H113+[1]OTCHET!H122+[1]OTCHET!H138+[1]OTCHET!H139</f>
        <v>0</v>
      </c>
      <c r="I32" s="178">
        <f>[1]OTCHET!I113+[1]OTCHET!I122+[1]OTCHET!I138+[1]OTCHET!I139</f>
        <v>0</v>
      </c>
      <c r="J32" s="179">
        <f>[1]OTCHET!J113+[1]OTCHET!J122+[1]OTCHET!J138+[1]OTCHET!J139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E39+E43+E44+E46+SUM(E48:E52)+E55</f>
        <v>0</v>
      </c>
      <c r="F38" s="217">
        <f t="shared" si="3"/>
        <v>1824089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1824089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57</v>
      </c>
      <c r="C39" s="228" t="s">
        <v>58</v>
      </c>
      <c r="D39" s="227"/>
      <c r="E39" s="229">
        <f t="shared" ref="E39:J39" si="4">SUM(E40:E42)</f>
        <v>0</v>
      </c>
      <c r="F39" s="229">
        <f t="shared" si="4"/>
        <v>1117815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1117815</v>
      </c>
      <c r="K39" s="132"/>
      <c r="L39" s="132"/>
      <c r="M39" s="132"/>
      <c r="N39" s="233"/>
      <c r="O39" s="125" t="s">
        <v>59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60</v>
      </c>
      <c r="C40" s="235" t="s">
        <v>58</v>
      </c>
      <c r="D40" s="236"/>
      <c r="E40" s="237">
        <f>[1]OTCHET!E188</f>
        <v>0</v>
      </c>
      <c r="F40" s="237">
        <f t="shared" si="1"/>
        <v>862172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862172</v>
      </c>
      <c r="K40" s="132"/>
      <c r="L40" s="132"/>
      <c r="M40" s="132"/>
      <c r="N40" s="233"/>
      <c r="O40" s="241" t="s">
        <v>58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61</v>
      </c>
      <c r="C41" s="243" t="s">
        <v>62</v>
      </c>
      <c r="D41" s="244"/>
      <c r="E41" s="245">
        <f>[1]OTCHET!E191</f>
        <v>0</v>
      </c>
      <c r="F41" s="245">
        <f t="shared" si="1"/>
        <v>10298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10298</v>
      </c>
      <c r="K41" s="160"/>
      <c r="L41" s="160"/>
      <c r="M41" s="160"/>
      <c r="N41" s="233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63</v>
      </c>
      <c r="C42" s="250" t="s">
        <v>64</v>
      </c>
      <c r="D42" s="251"/>
      <c r="E42" s="252">
        <f>+[1]OTCHET!E197+[1]OTCHET!E205</f>
        <v>0</v>
      </c>
      <c r="F42" s="252">
        <f t="shared" si="1"/>
        <v>245345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245345</v>
      </c>
      <c r="K42" s="160"/>
      <c r="L42" s="160"/>
      <c r="M42" s="160"/>
      <c r="N42" s="233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65</v>
      </c>
      <c r="C43" s="257" t="s">
        <v>66</v>
      </c>
      <c r="D43" s="256"/>
      <c r="E43" s="258">
        <f>+[1]OTCHET!E206+[1]OTCHET!E224+[1]OTCHET!E273</f>
        <v>0</v>
      </c>
      <c r="F43" s="258">
        <f t="shared" si="1"/>
        <v>370459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370459</v>
      </c>
      <c r="K43" s="160"/>
      <c r="L43" s="160"/>
      <c r="M43" s="160"/>
      <c r="N43" s="233"/>
      <c r="O43" s="180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67</v>
      </c>
      <c r="C44" s="127" t="s">
        <v>68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69</v>
      </c>
      <c r="C45" s="263" t="s">
        <v>70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71</v>
      </c>
      <c r="C46" s="257" t="s">
        <v>72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73</v>
      </c>
      <c r="C47" s="263" t="s">
        <v>74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75</v>
      </c>
      <c r="C48" s="270" t="s">
        <v>76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78</v>
      </c>
      <c r="C49" s="270" t="s">
        <v>79</v>
      </c>
      <c r="D49" s="271"/>
      <c r="E49" s="176">
        <f>[1]OTCHET!E277+[1]OTCHET!E278+[1]OTCHET!E286+[1]OTCHET!E289</f>
        <v>0</v>
      </c>
      <c r="F49" s="176">
        <f t="shared" si="1"/>
        <v>335815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335815</v>
      </c>
      <c r="K49" s="160"/>
      <c r="L49" s="160"/>
      <c r="M49" s="160"/>
      <c r="N49" s="233"/>
      <c r="O49" s="180" t="s">
        <v>79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80</v>
      </c>
      <c r="C50" s="270" t="s">
        <v>81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81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82</v>
      </c>
      <c r="C51" s="272" t="s">
        <v>83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85</v>
      </c>
      <c r="C52" s="272" t="s">
        <v>83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83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86</v>
      </c>
      <c r="C53" s="273" t="s">
        <v>87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87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88</v>
      </c>
      <c r="C54" s="281" t="s">
        <v>89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89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90</v>
      </c>
      <c r="C55" s="184" t="s">
        <v>91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91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92</v>
      </c>
      <c r="C56" s="300" t="s">
        <v>93</v>
      </c>
      <c r="D56" s="300"/>
      <c r="E56" s="301">
        <f t="shared" ref="E56:J56" si="5">+E57+E58+E62</f>
        <v>0</v>
      </c>
      <c r="F56" s="301">
        <f t="shared" si="5"/>
        <v>1884493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1884493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93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94</v>
      </c>
      <c r="C57" s="257" t="s">
        <v>95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95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96</v>
      </c>
      <c r="C58" s="270" t="s">
        <v>97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0</v>
      </c>
      <c r="F58" s="312">
        <f t="shared" si="1"/>
        <v>1884493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1884493</v>
      </c>
      <c r="K58" s="297"/>
      <c r="L58" s="297"/>
      <c r="M58" s="297"/>
      <c r="N58" s="204"/>
      <c r="O58" s="316" t="s">
        <v>97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98</v>
      </c>
      <c r="C59" s="127" t="s">
        <v>99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99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100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101</v>
      </c>
      <c r="C62" s="206" t="s">
        <v>102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102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103</v>
      </c>
      <c r="C63" s="334" t="s">
        <v>104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104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105</v>
      </c>
      <c r="C64" s="343"/>
      <c r="D64" s="343"/>
      <c r="E64" s="344">
        <f t="shared" ref="E64:J64" si="6">+E22-E38+E56-E63</f>
        <v>0</v>
      </c>
      <c r="F64" s="344">
        <f t="shared" si="6"/>
        <v>60404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60404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106</v>
      </c>
      <c r="C66" s="355" t="s">
        <v>107</v>
      </c>
      <c r="D66" s="355"/>
      <c r="E66" s="356">
        <f>SUM(+E68+E76+E77+E84+E85+E86+E89+E90+E91+E92+E93+E94+E95)</f>
        <v>0</v>
      </c>
      <c r="F66" s="356">
        <f>SUM(+F68+F76+F77+F84+F85+F86+F89+F90+F91+F92+F93+F94+F95)</f>
        <v>-60404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-60404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107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108</v>
      </c>
      <c r="C68" s="127" t="s">
        <v>109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109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110</v>
      </c>
      <c r="C69" s="374" t="s">
        <v>111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111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112</v>
      </c>
      <c r="C70" s="382" t="s">
        <v>113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113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114</v>
      </c>
      <c r="C71" s="382" t="s">
        <v>115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115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116</v>
      </c>
      <c r="C72" s="382" t="s">
        <v>117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117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118</v>
      </c>
      <c r="C73" s="382" t="s">
        <v>119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119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120</v>
      </c>
      <c r="C74" s="388" t="s">
        <v>121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121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122</v>
      </c>
      <c r="C75" s="389" t="s">
        <v>123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123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124</v>
      </c>
      <c r="C76" s="257" t="s">
        <v>125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125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126</v>
      </c>
      <c r="C77" s="127" t="s">
        <v>127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127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128</v>
      </c>
      <c r="C78" s="374" t="s">
        <v>129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129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130</v>
      </c>
      <c r="C79" s="382" t="s">
        <v>131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131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132</v>
      </c>
      <c r="C80" s="382" t="s">
        <v>133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133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134</v>
      </c>
      <c r="C82" s="382" t="s">
        <v>135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135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136</v>
      </c>
      <c r="C83" s="396" t="s">
        <v>137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137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138</v>
      </c>
      <c r="C84" s="257" t="s">
        <v>139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139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140</v>
      </c>
      <c r="C85" s="270" t="s">
        <v>141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141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142</v>
      </c>
      <c r="C86" s="127" t="s">
        <v>143</v>
      </c>
      <c r="D86" s="262"/>
      <c r="E86" s="317">
        <f>+E87+E88</f>
        <v>0</v>
      </c>
      <c r="F86" s="317">
        <f>+F87+F88</f>
        <v>-96479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-96479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143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144</v>
      </c>
      <c r="C87" s="374" t="s">
        <v>145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145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146</v>
      </c>
      <c r="C88" s="396" t="s">
        <v>147</v>
      </c>
      <c r="D88" s="398"/>
      <c r="E88" s="390">
        <f>+[1]OTCHET!E523+[1]OTCHET!E526+[1]OTCHET!E546</f>
        <v>0</v>
      </c>
      <c r="F88" s="390">
        <f t="shared" si="1"/>
        <v>-96479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-96479</v>
      </c>
      <c r="K88" s="395"/>
      <c r="L88" s="395"/>
      <c r="M88" s="395"/>
      <c r="N88" s="204"/>
      <c r="O88" s="394" t="s">
        <v>147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148</v>
      </c>
      <c r="C89" s="257" t="s">
        <v>149</v>
      </c>
      <c r="D89" s="399"/>
      <c r="E89" s="307">
        <f>[1]OTCHET!E533</f>
        <v>0</v>
      </c>
      <c r="F89" s="307">
        <f t="shared" ref="F89:F96" si="12">+G89+H89+I89+J89</f>
        <v>36075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36075</v>
      </c>
      <c r="K89" s="395"/>
      <c r="L89" s="395"/>
      <c r="M89" s="395"/>
      <c r="N89" s="204"/>
      <c r="O89" s="311" t="s">
        <v>149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150</v>
      </c>
      <c r="C90" s="270" t="s">
        <v>151</v>
      </c>
      <c r="D90" s="271"/>
      <c r="E90" s="312">
        <f>+[1]OTCHET!E569+[1]OTCHET!E570+[1]OTCHET!E571+[1]OTCHET!E572+[1]OTCHET!E573+[1]OTCHET!E574</f>
        <v>0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151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152</v>
      </c>
      <c r="C91" s="400" t="s">
        <v>153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153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154</v>
      </c>
      <c r="C92" s="270" t="s">
        <v>155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155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156</v>
      </c>
      <c r="C93" s="270" t="s">
        <v>157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157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158</v>
      </c>
      <c r="C94" s="400" t="s">
        <v>159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159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160</v>
      </c>
      <c r="C95" s="127" t="s">
        <v>161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161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162</v>
      </c>
      <c r="C96" s="403" t="s">
        <v>163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163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164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165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166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167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168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166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167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gdimitrova@mtitc.government.bg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43291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169</v>
      </c>
      <c r="C108" s="439"/>
      <c r="D108" s="439"/>
      <c r="E108" s="440"/>
      <c r="F108" s="440"/>
      <c r="G108" s="441" t="s">
        <v>170</v>
      </c>
      <c r="H108" s="441"/>
      <c r="I108" s="442"/>
      <c r="J108" s="443" t="s">
        <v>171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172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173</v>
      </c>
      <c r="C113" s="429"/>
      <c r="D113" s="429"/>
      <c r="E113" s="446"/>
      <c r="F113" s="446"/>
      <c r="G113" s="3"/>
      <c r="H113" s="449" t="s">
        <v>174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5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2018-07-16T11:47:48Z</dcterms:created>
  <dcterms:modified xsi:type="dcterms:W3CDTF">2018-07-16T11:47:57Z</dcterms:modified>
</cp:coreProperties>
</file>