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10.2017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F94" i="1" s="1"/>
  <c r="H94" i="1"/>
  <c r="G94" i="1"/>
  <c r="E94" i="1"/>
  <c r="J93" i="1"/>
  <c r="I93" i="1"/>
  <c r="H93" i="1"/>
  <c r="G93" i="1"/>
  <c r="F93" i="1" s="1"/>
  <c r="E93" i="1"/>
  <c r="J92" i="1"/>
  <c r="I92" i="1"/>
  <c r="F92" i="1" s="1"/>
  <c r="H92" i="1"/>
  <c r="G92" i="1"/>
  <c r="E92" i="1"/>
  <c r="J91" i="1"/>
  <c r="I91" i="1"/>
  <c r="H91" i="1"/>
  <c r="G91" i="1"/>
  <c r="F91" i="1" s="1"/>
  <c r="E91" i="1"/>
  <c r="J90" i="1"/>
  <c r="I90" i="1"/>
  <c r="F90" i="1" s="1"/>
  <c r="H90" i="1"/>
  <c r="G90" i="1"/>
  <c r="E90" i="1"/>
  <c r="J89" i="1"/>
  <c r="I89" i="1"/>
  <c r="H89" i="1"/>
  <c r="G89" i="1"/>
  <c r="F89" i="1" s="1"/>
  <c r="E89" i="1"/>
  <c r="J88" i="1"/>
  <c r="I88" i="1"/>
  <c r="F88" i="1" s="1"/>
  <c r="H88" i="1"/>
  <c r="G88" i="1"/>
  <c r="E88" i="1"/>
  <c r="J87" i="1"/>
  <c r="I87" i="1"/>
  <c r="H87" i="1"/>
  <c r="G87" i="1"/>
  <c r="F87" i="1" s="1"/>
  <c r="E87" i="1"/>
  <c r="J86" i="1"/>
  <c r="I86" i="1"/>
  <c r="F86" i="1" s="1"/>
  <c r="H86" i="1"/>
  <c r="G86" i="1"/>
  <c r="E86" i="1"/>
  <c r="E84" i="1" s="1"/>
  <c r="J85" i="1"/>
  <c r="J84" i="1" s="1"/>
  <c r="I85" i="1"/>
  <c r="H85" i="1"/>
  <c r="G85" i="1"/>
  <c r="F85" i="1" s="1"/>
  <c r="F84" i="1" s="1"/>
  <c r="E85" i="1"/>
  <c r="M84" i="1"/>
  <c r="L84" i="1"/>
  <c r="K84" i="1"/>
  <c r="H84" i="1"/>
  <c r="J83" i="1"/>
  <c r="I83" i="1"/>
  <c r="H83" i="1"/>
  <c r="G83" i="1"/>
  <c r="F83" i="1"/>
  <c r="E83" i="1"/>
  <c r="J82" i="1"/>
  <c r="I82" i="1"/>
  <c r="H82" i="1"/>
  <c r="G82" i="1"/>
  <c r="F82" i="1" s="1"/>
  <c r="E82" i="1"/>
  <c r="J81" i="1"/>
  <c r="I81" i="1"/>
  <c r="H81" i="1"/>
  <c r="G81" i="1"/>
  <c r="F81" i="1"/>
  <c r="E81" i="1"/>
  <c r="J80" i="1"/>
  <c r="I80" i="1"/>
  <c r="H80" i="1"/>
  <c r="G80" i="1"/>
  <c r="F80" i="1" s="1"/>
  <c r="E80" i="1"/>
  <c r="F79" i="1"/>
  <c r="J78" i="1"/>
  <c r="I78" i="1"/>
  <c r="H78" i="1"/>
  <c r="G78" i="1"/>
  <c r="F78" i="1" s="1"/>
  <c r="E78" i="1"/>
  <c r="J77" i="1"/>
  <c r="I77" i="1"/>
  <c r="F77" i="1" s="1"/>
  <c r="H77" i="1"/>
  <c r="G77" i="1"/>
  <c r="E77" i="1"/>
  <c r="E75" i="1" s="1"/>
  <c r="J76" i="1"/>
  <c r="J75" i="1" s="1"/>
  <c r="I76" i="1"/>
  <c r="H76" i="1"/>
  <c r="G76" i="1"/>
  <c r="F76" i="1" s="1"/>
  <c r="E76" i="1"/>
  <c r="M75" i="1"/>
  <c r="L75" i="1"/>
  <c r="K75" i="1"/>
  <c r="H75" i="1"/>
  <c r="M74" i="1"/>
  <c r="L74" i="1"/>
  <c r="K74" i="1"/>
  <c r="J74" i="1"/>
  <c r="I74" i="1"/>
  <c r="F74" i="1" s="1"/>
  <c r="H74" i="1"/>
  <c r="G74" i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 s="1"/>
  <c r="E71" i="1"/>
  <c r="M70" i="1"/>
  <c r="L70" i="1"/>
  <c r="K70" i="1"/>
  <c r="J70" i="1"/>
  <c r="I70" i="1"/>
  <c r="F70" i="1" s="1"/>
  <c r="H70" i="1"/>
  <c r="G70" i="1"/>
  <c r="E70" i="1"/>
  <c r="M69" i="1"/>
  <c r="L69" i="1"/>
  <c r="K69" i="1"/>
  <c r="J69" i="1"/>
  <c r="J66" i="1" s="1"/>
  <c r="J64" i="1" s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I67" i="1"/>
  <c r="H67" i="1"/>
  <c r="H66" i="1" s="1"/>
  <c r="H64" i="1" s="1"/>
  <c r="G67" i="1"/>
  <c r="E67" i="1"/>
  <c r="M66" i="1"/>
  <c r="M64" i="1" s="1"/>
  <c r="K66" i="1"/>
  <c r="I66" i="1"/>
  <c r="E66" i="1"/>
  <c r="F65" i="1"/>
  <c r="K64" i="1"/>
  <c r="J61" i="1"/>
  <c r="I61" i="1"/>
  <c r="H61" i="1"/>
  <c r="F61" i="1" s="1"/>
  <c r="G61" i="1"/>
  <c r="E61" i="1"/>
  <c r="J60" i="1"/>
  <c r="J54" i="1" s="1"/>
  <c r="I60" i="1"/>
  <c r="H60" i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I54" i="1" s="1"/>
  <c r="H56" i="1"/>
  <c r="G56" i="1"/>
  <c r="F56" i="1" s="1"/>
  <c r="E56" i="1"/>
  <c r="E54" i="1" s="1"/>
  <c r="J55" i="1"/>
  <c r="I55" i="1"/>
  <c r="H55" i="1"/>
  <c r="G55" i="1"/>
  <c r="F55" i="1" s="1"/>
  <c r="F54" i="1" s="1"/>
  <c r="E55" i="1"/>
  <c r="M54" i="1"/>
  <c r="L54" i="1"/>
  <c r="K54" i="1"/>
  <c r="H54" i="1"/>
  <c r="J53" i="1"/>
  <c r="I53" i="1"/>
  <c r="H53" i="1"/>
  <c r="G53" i="1"/>
  <c r="F53" i="1"/>
  <c r="E53" i="1"/>
  <c r="J52" i="1"/>
  <c r="I52" i="1"/>
  <c r="H52" i="1"/>
  <c r="G52" i="1"/>
  <c r="F52" i="1" s="1"/>
  <c r="E52" i="1"/>
  <c r="J51" i="1"/>
  <c r="J38" i="1" s="1"/>
  <c r="I51" i="1"/>
  <c r="H51" i="1"/>
  <c r="G51" i="1"/>
  <c r="F51" i="1"/>
  <c r="E51" i="1"/>
  <c r="J50" i="1"/>
  <c r="I50" i="1"/>
  <c r="H50" i="1"/>
  <c r="G50" i="1"/>
  <c r="F50" i="1" s="1"/>
  <c r="E50" i="1"/>
  <c r="J49" i="1"/>
  <c r="I49" i="1"/>
  <c r="H49" i="1"/>
  <c r="G49" i="1"/>
  <c r="F49" i="1"/>
  <c r="E49" i="1"/>
  <c r="J48" i="1"/>
  <c r="I48" i="1"/>
  <c r="H48" i="1"/>
  <c r="F48" i="1" s="1"/>
  <c r="G48" i="1"/>
  <c r="E48" i="1"/>
  <c r="J47" i="1"/>
  <c r="I47" i="1"/>
  <c r="H47" i="1"/>
  <c r="G47" i="1"/>
  <c r="F47" i="1"/>
  <c r="E47" i="1"/>
  <c r="J46" i="1"/>
  <c r="I46" i="1"/>
  <c r="H46" i="1"/>
  <c r="G46" i="1"/>
  <c r="F46" i="1" s="1"/>
  <c r="E46" i="1"/>
  <c r="J45" i="1"/>
  <c r="F45" i="1" s="1"/>
  <c r="I45" i="1"/>
  <c r="H45" i="1"/>
  <c r="G45" i="1"/>
  <c r="E45" i="1"/>
  <c r="J44" i="1"/>
  <c r="I44" i="1"/>
  <c r="H44" i="1"/>
  <c r="H38" i="1" s="1"/>
  <c r="G44" i="1"/>
  <c r="F44" i="1" s="1"/>
  <c r="E44" i="1"/>
  <c r="J43" i="1"/>
  <c r="F43" i="1" s="1"/>
  <c r="I43" i="1"/>
  <c r="H43" i="1"/>
  <c r="G43" i="1"/>
  <c r="E43" i="1"/>
  <c r="J42" i="1"/>
  <c r="I42" i="1"/>
  <c r="H42" i="1"/>
  <c r="G42" i="1"/>
  <c r="F42" i="1" s="1"/>
  <c r="E42" i="1"/>
  <c r="J41" i="1"/>
  <c r="F41" i="1" s="1"/>
  <c r="I41" i="1"/>
  <c r="H41" i="1"/>
  <c r="G41" i="1"/>
  <c r="E41" i="1"/>
  <c r="J40" i="1"/>
  <c r="I40" i="1"/>
  <c r="H40" i="1"/>
  <c r="G40" i="1"/>
  <c r="F40" i="1" s="1"/>
  <c r="E40" i="1"/>
  <c r="J39" i="1"/>
  <c r="I39" i="1"/>
  <c r="H39" i="1"/>
  <c r="G39" i="1"/>
  <c r="F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I25" i="1" s="1"/>
  <c r="H26" i="1"/>
  <c r="G26" i="1"/>
  <c r="F26" i="1" s="1"/>
  <c r="F25" i="1" s="1"/>
  <c r="E26" i="1"/>
  <c r="E25" i="1" s="1"/>
  <c r="M25" i="1"/>
  <c r="L25" i="1"/>
  <c r="K25" i="1"/>
  <c r="J25" i="1"/>
  <c r="H25" i="1"/>
  <c r="F24" i="1"/>
  <c r="J23" i="1"/>
  <c r="I23" i="1"/>
  <c r="H23" i="1"/>
  <c r="G23" i="1"/>
  <c r="F23" i="1" s="1"/>
  <c r="E23" i="1"/>
  <c r="E22" i="1" s="1"/>
  <c r="E62" i="1" s="1"/>
  <c r="M22" i="1"/>
  <c r="M62" i="1" s="1"/>
  <c r="L22" i="1"/>
  <c r="L62" i="1" s="1"/>
  <c r="L63" i="1" s="1"/>
  <c r="K22" i="1"/>
  <c r="K62" i="1" s="1"/>
  <c r="K63" i="1" s="1"/>
  <c r="J22" i="1"/>
  <c r="J62" i="1" s="1"/>
  <c r="H22" i="1"/>
  <c r="H62" i="1" s="1"/>
  <c r="F15" i="1"/>
  <c r="E15" i="1"/>
  <c r="F13" i="1"/>
  <c r="E13" i="1"/>
  <c r="B13" i="1"/>
  <c r="I11" i="1"/>
  <c r="H11" i="1"/>
  <c r="F11" i="1"/>
  <c r="B11" i="1"/>
  <c r="B8" i="1"/>
  <c r="E63" i="1" l="1"/>
  <c r="F38" i="1"/>
  <c r="F22" i="1"/>
  <c r="F62" i="1" s="1"/>
  <c r="J63" i="1"/>
  <c r="J103" i="1"/>
  <c r="F75" i="1"/>
  <c r="H63" i="1"/>
  <c r="H103" i="1"/>
  <c r="M63" i="1"/>
  <c r="I22" i="1"/>
  <c r="I62" i="1" s="1"/>
  <c r="E64" i="1"/>
  <c r="E103" i="1" s="1"/>
  <c r="G25" i="1"/>
  <c r="G22" i="1" s="1"/>
  <c r="G62" i="1" s="1"/>
  <c r="I75" i="1"/>
  <c r="I84" i="1"/>
  <c r="I64" i="1" s="1"/>
  <c r="G66" i="1"/>
  <c r="F67" i="1"/>
  <c r="F66" i="1" s="1"/>
  <c r="F64" i="1" s="1"/>
  <c r="G54" i="1"/>
  <c r="G75" i="1"/>
  <c r="G84" i="1"/>
  <c r="G103" i="1" l="1"/>
  <c r="G64" i="1"/>
  <c r="G63" i="1" s="1"/>
  <c r="B63" i="1" s="1"/>
  <c r="F103" i="1"/>
  <c r="F63" i="1"/>
  <c r="B103" i="1" s="1"/>
  <c r="I103" i="1"/>
  <c r="I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<sst xmlns="http://schemas.openxmlformats.org/spreadsheetml/2006/main" count="241" uniqueCount="172">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</sst>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1.10.2017/B1_2017_10_23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 АТРАНСПОРТА, ИНФОРМАЦИОННИТЕ ТЕХНОЛОГИИ И СЪОБЩЕНИЯТА</v>
          </cell>
          <cell r="F9">
            <v>43039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1473182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33014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396602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3009594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1806611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2252765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65013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3570697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5408239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-49500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107345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Галя Димитрова</v>
          </cell>
          <cell r="G599" t="str">
            <v>Иван Марков</v>
          </cell>
        </row>
        <row r="601">
          <cell r="B601">
            <v>43047</v>
          </cell>
          <cell r="E601" t="str">
            <v>02/9409 576</v>
          </cell>
          <cell r="H601" t="str">
            <v>gdimitrova@mtitc.government.bg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F20" sqref="F20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 АТРАНСПОРТА,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43039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9036781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9036781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1473182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1473182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33014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33014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396602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396602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0</v>
      </c>
      <c r="F42" s="176">
        <f t="shared" si="1"/>
        <v>3009594</v>
      </c>
      <c r="G42" s="177">
        <f>+[1]OTCHET!G204+[1]OTCHET!G222+[1]OTCHET!G271</f>
        <v>0</v>
      </c>
      <c r="H42" s="178">
        <f>+[1]OTCHET!H204+[1]OTCHET!H222+[1]OTCHET!H271</f>
        <v>0</v>
      </c>
      <c r="I42" s="178">
        <f>+[1]OTCHET!I204+[1]OTCHET!I222+[1]OTCHET!I271</f>
        <v>0</v>
      </c>
      <c r="J42" s="179">
        <f>+[1]OTCHET!J204+[1]OTCHET!J222+[1]OTCHET!J271</f>
        <v>3009594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0</v>
      </c>
      <c r="F47" s="176">
        <f t="shared" si="1"/>
        <v>0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0</v>
      </c>
      <c r="F48" s="176">
        <f t="shared" si="1"/>
        <v>4124389</v>
      </c>
      <c r="G48" s="177">
        <f>[1]OTCHET!G275+[1]OTCHET!G276+[1]OTCHET!G284+[1]OTCHET!G287</f>
        <v>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4124389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0</v>
      </c>
      <c r="F54" s="275">
        <f t="shared" si="4"/>
        <v>8978936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8978936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0</v>
      </c>
      <c r="F55" s="281">
        <f t="shared" si="1"/>
        <v>0</v>
      </c>
      <c r="G55" s="282">
        <f>+[1]OTCHET!G357+[1]OTCHET!G371+[1]OTCHET!G384</f>
        <v>0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0</v>
      </c>
      <c r="F56" s="286">
        <f t="shared" si="1"/>
        <v>8978936</v>
      </c>
      <c r="G56" s="287">
        <f>+[1]OTCHET!G379+[1]OTCHET!G387+[1]OTCHET!G392+[1]OTCHET!G395+[1]OTCHET!G398+[1]OTCHET!G401+[1]OTCHET!G402+[1]OTCHET!G405+[1]OTCHET!G418+[1]OTCHET!G419+[1]OTCHET!G420+[1]OTCHET!G421+[1]OTCHET!G422</f>
        <v>0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0</v>
      </c>
      <c r="J56" s="289">
        <f>+[1]OTCHET!J379+[1]OTCHET!J387+[1]OTCHET!J392+[1]OTCHET!J395+[1]OTCHET!J398+[1]OTCHET!J401+[1]OTCHET!J402+[1]OTCHET!J405+[1]OTCHET!J418+[1]OTCHET!J419+[1]OTCHET!J420+[1]OTCHET!J421+[1]OTCHET!J422</f>
        <v>8978936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0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0</v>
      </c>
      <c r="F62" s="318">
        <f t="shared" si="5"/>
        <v>-57845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-57845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57845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57845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0</v>
      </c>
      <c r="G72" s="358">
        <f>+[1]OTCHET!G577+[1]OTCHET!G578</f>
        <v>0</v>
      </c>
      <c r="H72" s="359">
        <f>+[1]OTCHET!H577+[1]OTCHET!H578</f>
        <v>0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0</v>
      </c>
      <c r="G73" s="365">
        <f>+[1]OTCHET!G579+[1]OTCHET!G580+[1]OTCHET!G581</f>
        <v>0</v>
      </c>
      <c r="H73" s="366">
        <f>+[1]OTCHET!H579+[1]OTCHET!H580+[1]OTCHET!H581</f>
        <v>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-49500</v>
      </c>
      <c r="G84" s="292">
        <f t="shared" ref="G84:M84" si="10">+G85+G86</f>
        <v>0</v>
      </c>
      <c r="H84" s="293">
        <f>+H85+H86</f>
        <v>0</v>
      </c>
      <c r="I84" s="293">
        <f>+I85+I86</f>
        <v>0</v>
      </c>
      <c r="J84" s="294">
        <f>+J85+J86</f>
        <v>-49500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-49500</v>
      </c>
      <c r="G86" s="365">
        <f>+[1]OTCHET!G517+[1]OTCHET!G520+[1]OTCHET!G540</f>
        <v>0</v>
      </c>
      <c r="H86" s="366">
        <f>+[1]OTCHET!H517+[1]OTCHET!H520+[1]OTCHET!H540</f>
        <v>0</v>
      </c>
      <c r="I86" s="366">
        <f>+[1]OTCHET!I517+[1]OTCHET!I520+[1]OTCHET!I540</f>
        <v>0</v>
      </c>
      <c r="J86" s="367">
        <f>+[1]OTCHET!J517+[1]OTCHET!J520+[1]OTCHET!J540</f>
        <v>-49500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107345</v>
      </c>
      <c r="G87" s="282">
        <f>[1]OTCHET!G527</f>
        <v>0</v>
      </c>
      <c r="H87" s="283">
        <f>[1]OTCHET!H527</f>
        <v>0</v>
      </c>
      <c r="I87" s="283">
        <f>[1]OTCHET!I527</f>
        <v>0</v>
      </c>
      <c r="J87" s="284">
        <f>[1]OTCHET!J527</f>
        <v>107345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0</v>
      </c>
      <c r="G88" s="287">
        <f>+[1]OTCHET!G563+[1]OTCHET!G564+[1]OTCHET!G565+[1]OTCHET!G566+[1]OTCHET!G567+[1]OTCHET!G568</f>
        <v>0</v>
      </c>
      <c r="H88" s="288">
        <f>+[1]OTCHET!H563+[1]OTCHET!H564+[1]OTCHET!H565+[1]OTCHET!H566+[1]OTCHET!H567+[1]OTCHET!H568</f>
        <v>0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0</v>
      </c>
      <c r="G89" s="177">
        <f>+[1]OTCHET!G569+[1]OTCHET!G570+[1]OTCHET!G571+[1]OTCHET!G572+[1]OTCHET!G573+[1]OTCHET!G574+[1]OTCHET!G575</f>
        <v>0</v>
      </c>
      <c r="H89" s="178">
        <f>+[1]OTCHET!H569+[1]OTCHET!H570+[1]OTCHET!H571+[1]OTCHET!H572+[1]OTCHET!H573+[1]OTCHET!H574+[1]OTCHET!H575</f>
        <v>0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0</v>
      </c>
      <c r="G90" s="177">
        <f>+[1]OTCHET!G576</f>
        <v>0</v>
      </c>
      <c r="H90" s="178">
        <f>+[1]OTCHET!H576</f>
        <v>0</v>
      </c>
      <c r="I90" s="178">
        <f>+[1]OTCHET!I576</f>
        <v>0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0</v>
      </c>
      <c r="G91" s="177">
        <f>+[1]OTCHET!G583+[1]OTCHET!G584</f>
        <v>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0</v>
      </c>
      <c r="G92" s="177">
        <f>+[1]OTCHET!G585+[1]OTCHET!G586</f>
        <v>0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0</v>
      </c>
      <c r="H93" s="130">
        <f>[1]OTCHET!H587</f>
        <v>0</v>
      </c>
      <c r="I93" s="130">
        <f>[1]OTCHET!I587</f>
        <v>0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0</v>
      </c>
      <c r="H94" s="380">
        <f>+[1]OTCHET!H590</f>
        <v>0</v>
      </c>
      <c r="I94" s="380">
        <f>+[1]OTCHET!I590</f>
        <v>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gdimitrova@mtitc.government.bg</v>
      </c>
      <c r="C105" s="402"/>
      <c r="D105" s="402"/>
      <c r="E105" s="407"/>
      <c r="F105" s="19"/>
      <c r="G105" s="408" t="str">
        <f>+[1]OTCHET!E601</f>
        <v>02/9409 576</v>
      </c>
      <c r="H105" s="408">
        <f>+[1]OTCHET!F601</f>
        <v>0</v>
      </c>
      <c r="I105" s="409"/>
      <c r="J105" s="410">
        <f>+[1]OTCHET!B601</f>
        <v>43047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Галя Димитрова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OTCHET-agregirani pokazateli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2017-11-09T11:25:14Z</dcterms:created>
  <dcterms:modified xsi:type="dcterms:W3CDTF">2017-11-09T11:25:23Z</dcterms:modified>
</cp:coreProperties>
</file>