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J86" i="1" s="1"/>
  <c r="I87" i="1"/>
  <c r="I86" i="1" s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J77" i="1" s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F38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M22" i="1"/>
  <c r="M64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M65" i="1"/>
  <c r="I22" i="1"/>
  <c r="J64" i="1"/>
  <c r="E22" i="1"/>
  <c r="E64" i="1" s="1"/>
  <c r="F25" i="1"/>
  <c r="I66" i="1"/>
  <c r="J66" i="1"/>
  <c r="F23" i="1"/>
  <c r="F22" i="1" s="1"/>
  <c r="F64" i="1" s="1"/>
  <c r="G25" i="1"/>
  <c r="G22" i="1" s="1"/>
  <c r="I56" i="1"/>
  <c r="G68" i="1"/>
  <c r="F69" i="1"/>
  <c r="F68" i="1" s="1"/>
  <c r="F66" i="1" s="1"/>
  <c r="G56" i="1"/>
  <c r="G77" i="1"/>
  <c r="G86" i="1"/>
  <c r="F65" i="1" l="1"/>
  <c r="F105" i="1"/>
  <c r="E105" i="1"/>
  <c r="E65" i="1"/>
  <c r="G66" i="1"/>
  <c r="J105" i="1"/>
  <c r="J65" i="1"/>
  <c r="I64" i="1"/>
  <c r="G64" i="1"/>
  <c r="G65" i="1" l="1"/>
  <c r="G105" i="1"/>
  <c r="I105" i="1"/>
  <c r="I65" i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<sst xmlns="http://schemas.openxmlformats.org/spreadsheetml/2006/main" count="247" uniqueCount="175">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</sst>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2.2018/&#1079;&#1072;%20&#1052;&#1060;/B1_2018_12_23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43465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3573908</v>
          </cell>
          <cell r="G75">
            <v>657386</v>
          </cell>
          <cell r="H75">
            <v>2755175</v>
          </cell>
          <cell r="I75">
            <v>6583</v>
          </cell>
          <cell r="J75">
            <v>0</v>
          </cell>
        </row>
        <row r="78">
          <cell r="E78">
            <v>384630</v>
          </cell>
          <cell r="G78">
            <v>185389</v>
          </cell>
          <cell r="I78">
            <v>876</v>
          </cell>
        </row>
        <row r="79">
          <cell r="E79">
            <v>422360</v>
          </cell>
          <cell r="G79">
            <v>452926</v>
          </cell>
          <cell r="I79">
            <v>5707</v>
          </cell>
        </row>
        <row r="91">
          <cell r="E91">
            <v>19224400</v>
          </cell>
          <cell r="G91">
            <v>18786987</v>
          </cell>
          <cell r="H91">
            <v>894493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3523505</v>
          </cell>
          <cell r="H109">
            <v>0</v>
          </cell>
          <cell r="I109">
            <v>265</v>
          </cell>
          <cell r="J109">
            <v>1774140</v>
          </cell>
        </row>
        <row r="113">
          <cell r="E113">
            <v>-1202061</v>
          </cell>
          <cell r="G113">
            <v>33503</v>
          </cell>
          <cell r="H113">
            <v>53161</v>
          </cell>
          <cell r="I113">
            <v>340</v>
          </cell>
          <cell r="J113">
            <v>-1812663</v>
          </cell>
        </row>
        <row r="122">
          <cell r="E122">
            <v>-6500000</v>
          </cell>
          <cell r="G122">
            <v>-12083088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76400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40497496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421</v>
          </cell>
          <cell r="G143">
            <v>421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23589155</v>
          </cell>
          <cell r="G188">
            <v>19515042</v>
          </cell>
          <cell r="H188">
            <v>0</v>
          </cell>
          <cell r="I188">
            <v>122249</v>
          </cell>
          <cell r="J188">
            <v>3921942</v>
          </cell>
        </row>
        <row r="191">
          <cell r="E191">
            <v>2623262</v>
          </cell>
          <cell r="G191">
            <v>2312723</v>
          </cell>
          <cell r="H191">
            <v>0</v>
          </cell>
          <cell r="I191">
            <v>27663</v>
          </cell>
          <cell r="J191">
            <v>225953</v>
          </cell>
        </row>
        <row r="197">
          <cell r="E197">
            <v>6399196</v>
          </cell>
          <cell r="G197">
            <v>0</v>
          </cell>
          <cell r="H197">
            <v>0</v>
          </cell>
          <cell r="I197">
            <v>0</v>
          </cell>
          <cell r="J197">
            <v>6376637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28217848</v>
          </cell>
          <cell r="G206">
            <v>24283936</v>
          </cell>
          <cell r="H206">
            <v>-104605</v>
          </cell>
          <cell r="I206">
            <v>1245209</v>
          </cell>
          <cell r="J206">
            <v>0</v>
          </cell>
        </row>
        <row r="224">
          <cell r="E224">
            <v>547898</v>
          </cell>
          <cell r="G224">
            <v>377049</v>
          </cell>
          <cell r="H224">
            <v>0</v>
          </cell>
          <cell r="I224">
            <v>16872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11716459</v>
          </cell>
          <cell r="G239">
            <v>8949551</v>
          </cell>
          <cell r="H239">
            <v>2766908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193522896</v>
          </cell>
          <cell r="G267">
            <v>192924850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1792519</v>
          </cell>
          <cell r="G273">
            <v>1789853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4788555</v>
          </cell>
          <cell r="G277">
            <v>3377995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3022076</v>
          </cell>
          <cell r="G278">
            <v>2183159</v>
          </cell>
          <cell r="H278">
            <v>0</v>
          </cell>
          <cell r="I278">
            <v>955</v>
          </cell>
          <cell r="J278">
            <v>0</v>
          </cell>
        </row>
        <row r="286">
          <cell r="E286">
            <v>230680</v>
          </cell>
          <cell r="G286">
            <v>230320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324026862</v>
          </cell>
          <cell r="G377">
            <v>361647866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16152644</v>
          </cell>
          <cell r="G393">
            <v>20408228</v>
          </cell>
          <cell r="H393">
            <v>0</v>
          </cell>
          <cell r="I393">
            <v>0</v>
          </cell>
          <cell r="J393">
            <v>38523</v>
          </cell>
        </row>
        <row r="398">
          <cell r="E398">
            <v>-42674798</v>
          </cell>
          <cell r="G398">
            <v>-43202051</v>
          </cell>
          <cell r="H398">
            <v>18596</v>
          </cell>
          <cell r="I398">
            <v>-95400</v>
          </cell>
          <cell r="J398">
            <v>-11169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11286164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35016203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10304090</v>
          </cell>
          <cell r="H482">
            <v>10260808</v>
          </cell>
        </row>
        <row r="495">
          <cell r="E495">
            <v>-45949922</v>
          </cell>
          <cell r="G495">
            <v>-35645832</v>
          </cell>
          <cell r="H495">
            <v>-10304090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521160</v>
          </cell>
          <cell r="H526">
            <v>23133</v>
          </cell>
          <cell r="I526">
            <v>-72345</v>
          </cell>
          <cell r="J526">
            <v>-41282</v>
          </cell>
        </row>
        <row r="533">
          <cell r="E533">
            <v>0</v>
          </cell>
          <cell r="G533">
            <v>574508</v>
          </cell>
          <cell r="H533">
            <v>0</v>
          </cell>
          <cell r="I533">
            <v>0</v>
          </cell>
          <cell r="J533">
            <v>-707117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-17153</v>
          </cell>
          <cell r="H546">
            <v>574</v>
          </cell>
          <cell r="I546">
            <v>-383</v>
          </cell>
          <cell r="J546">
            <v>-2064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-473675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305</v>
          </cell>
          <cell r="I582">
            <v>-5678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-22015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-177061</v>
          </cell>
          <cell r="H593">
            <v>-1402505</v>
          </cell>
          <cell r="I593">
            <v>1579566</v>
          </cell>
          <cell r="J593">
            <v>0</v>
          </cell>
        </row>
        <row r="596">
          <cell r="E596">
            <v>0</v>
          </cell>
          <cell r="G596">
            <v>824875</v>
          </cell>
          <cell r="H596">
            <v>-1402505</v>
          </cell>
          <cell r="I596">
            <v>577630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43475</v>
          </cell>
          <cell r="E607" t="str">
            <v>00359 2</v>
          </cell>
          <cell r="F607">
            <v>9409533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G41" sqref="G4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52265668</v>
      </c>
      <c r="F22" s="110">
        <f t="shared" si="0"/>
        <v>55164104</v>
      </c>
      <c r="G22" s="111">
        <f t="shared" si="0"/>
        <v>51492610</v>
      </c>
      <c r="H22" s="112">
        <f t="shared" si="0"/>
        <v>3702829</v>
      </c>
      <c r="I22" s="112">
        <f t="shared" si="0"/>
        <v>7188</v>
      </c>
      <c r="J22" s="113">
        <f t="shared" si="0"/>
        <v>-38523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52265247</v>
      </c>
      <c r="F25" s="135">
        <f>+F26+F30+F31+F32+F33</f>
        <v>55163683</v>
      </c>
      <c r="G25" s="136">
        <f t="shared" ref="G25:M25" si="2">+G26+G30+G31+G32+G33</f>
        <v>51492189</v>
      </c>
      <c r="H25" s="137">
        <f>+H26+H30+H31+H32+H33</f>
        <v>3702829</v>
      </c>
      <c r="I25" s="137">
        <f>+I26+I30+I31+I32+I33</f>
        <v>7188</v>
      </c>
      <c r="J25" s="138">
        <f>+J26+J30+J31+J32+J33</f>
        <v>-38523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3573908</v>
      </c>
      <c r="F26" s="141">
        <f t="shared" si="1"/>
        <v>3419144</v>
      </c>
      <c r="G26" s="142">
        <f>[1]OTCHET!G75</f>
        <v>657386</v>
      </c>
      <c r="H26" s="143">
        <f>[1]OTCHET!H75</f>
        <v>2755175</v>
      </c>
      <c r="I26" s="143">
        <f>[1]OTCHET!I75</f>
        <v>6583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384630</v>
      </c>
      <c r="F28" s="156">
        <f t="shared" si="1"/>
        <v>186265</v>
      </c>
      <c r="G28" s="157">
        <f>[1]OTCHET!G78</f>
        <v>185389</v>
      </c>
      <c r="H28" s="158">
        <f>[1]OTCHET!H78</f>
        <v>0</v>
      </c>
      <c r="I28" s="158">
        <f>[1]OTCHET!I78</f>
        <v>876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458633</v>
      </c>
      <c r="G29" s="165">
        <f>+[1]OTCHET!G79+[1]OTCHET!G80</f>
        <v>452926</v>
      </c>
      <c r="H29" s="166">
        <f>+[1]OTCHET!H79+[1]OTCHET!H80</f>
        <v>0</v>
      </c>
      <c r="I29" s="166">
        <f>+[1]OTCHET!I79+[1]OTCHET!I80</f>
        <v>5707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19681480</v>
      </c>
      <c r="G30" s="171">
        <f>[1]OTCHET!G91+[1]OTCHET!G94+[1]OTCHET!G95</f>
        <v>18786987</v>
      </c>
      <c r="H30" s="172">
        <f>[1]OTCHET!H91+[1]OTCHET!H94+[1]OTCHET!H95</f>
        <v>894493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5297910</v>
      </c>
      <c r="G31" s="177">
        <f>[1]OTCHET!G109</f>
        <v>3523505</v>
      </c>
      <c r="H31" s="178">
        <f>[1]OTCHET!H109</f>
        <v>0</v>
      </c>
      <c r="I31" s="178">
        <f>[1]OTCHET!I109</f>
        <v>265</v>
      </c>
      <c r="J31" s="179">
        <f>[1]OTCHET!J109</f>
        <v>1774140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25297939</v>
      </c>
      <c r="F32" s="176">
        <f t="shared" si="1"/>
        <v>26688749</v>
      </c>
      <c r="G32" s="177">
        <f>[1]OTCHET!G113+[1]OTCHET!G122+[1]OTCHET!G138+[1]OTCHET!G139</f>
        <v>28447911</v>
      </c>
      <c r="H32" s="178">
        <f>[1]OTCHET!H113+[1]OTCHET!H122+[1]OTCHET!H138+[1]OTCHET!H139</f>
        <v>53161</v>
      </c>
      <c r="I32" s="178">
        <f>[1]OTCHET!I113+[1]OTCHET!I122+[1]OTCHET!I138+[1]OTCHET!I139</f>
        <v>340</v>
      </c>
      <c r="J32" s="179">
        <f>[1]OTCHET!J113+[1]OTCHET!J122+[1]OTCHET!J138+[1]OTCHET!J139</f>
        <v>-1812663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76400</v>
      </c>
      <c r="G33" s="129">
        <f>[1]OTCHET!G126</f>
        <v>76400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421</v>
      </c>
      <c r="F37" s="207">
        <f t="shared" si="1"/>
        <v>421</v>
      </c>
      <c r="G37" s="208">
        <f>[1]OTCHET!G143+[1]OTCHET!G152+[1]OTCHET!G161</f>
        <v>421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276450544</v>
      </c>
      <c r="F38" s="217">
        <f t="shared" si="3"/>
        <v>270544261</v>
      </c>
      <c r="G38" s="218">
        <f t="shared" si="3"/>
        <v>255944478</v>
      </c>
      <c r="H38" s="219">
        <f t="shared" si="3"/>
        <v>2662303</v>
      </c>
      <c r="I38" s="219">
        <f t="shared" si="3"/>
        <v>1412948</v>
      </c>
      <c r="J38" s="220">
        <f t="shared" si="3"/>
        <v>10524532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32611613</v>
      </c>
      <c r="F39" s="229">
        <f t="shared" si="4"/>
        <v>32502209</v>
      </c>
      <c r="G39" s="230">
        <f t="shared" si="4"/>
        <v>21827765</v>
      </c>
      <c r="H39" s="231">
        <f t="shared" si="4"/>
        <v>0</v>
      </c>
      <c r="I39" s="231">
        <f t="shared" si="4"/>
        <v>149912</v>
      </c>
      <c r="J39" s="232">
        <f t="shared" si="4"/>
        <v>10524532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23589155</v>
      </c>
      <c r="F40" s="237">
        <f t="shared" si="1"/>
        <v>23559233</v>
      </c>
      <c r="G40" s="238">
        <f>[1]OTCHET!G188</f>
        <v>19515042</v>
      </c>
      <c r="H40" s="239">
        <f>[1]OTCHET!H188</f>
        <v>0</v>
      </c>
      <c r="I40" s="239">
        <f>[1]OTCHET!I188</f>
        <v>122249</v>
      </c>
      <c r="J40" s="240">
        <f>[1]OTCHET!J188</f>
        <v>3921942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2623262</v>
      </c>
      <c r="F41" s="245">
        <f t="shared" si="1"/>
        <v>2566339</v>
      </c>
      <c r="G41" s="246">
        <f>[1]OTCHET!G191</f>
        <v>2312723</v>
      </c>
      <c r="H41" s="247">
        <f>[1]OTCHET!H191</f>
        <v>0</v>
      </c>
      <c r="I41" s="247">
        <f>[1]OTCHET!I191</f>
        <v>27663</v>
      </c>
      <c r="J41" s="248">
        <f>[1]OTCHET!J191</f>
        <v>225953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6399196</v>
      </c>
      <c r="F42" s="252">
        <f t="shared" si="1"/>
        <v>6376637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6376637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30558265</v>
      </c>
      <c r="F43" s="258">
        <f t="shared" si="1"/>
        <v>27608314</v>
      </c>
      <c r="G43" s="259">
        <f>+[1]OTCHET!G206+[1]OTCHET!G224+[1]OTCHET!G273</f>
        <v>26450838</v>
      </c>
      <c r="H43" s="260">
        <f>+[1]OTCHET!H206+[1]OTCHET!H224+[1]OTCHET!H273</f>
        <v>-104605</v>
      </c>
      <c r="I43" s="260">
        <f>+[1]OTCHET!I206+[1]OTCHET!I224+[1]OTCHET!I273</f>
        <v>1262081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11716459</v>
      </c>
      <c r="F44" s="128">
        <f t="shared" si="1"/>
        <v>11716459</v>
      </c>
      <c r="G44" s="129">
        <f>+[1]OTCHET!G228+[1]OTCHET!G234+[1]OTCHET!G237+[1]OTCHET!G238+[1]OTCHET!G239+[1]OTCHET!G240+[1]OTCHET!G241</f>
        <v>8949551</v>
      </c>
      <c r="H44" s="130">
        <f>+[1]OTCHET!H228+[1]OTCHET!H234+[1]OTCHET!H237+[1]OTCHET!H238+[1]OTCHET!H239+[1]OTCHET!H240+[1]OTCHET!H241</f>
        <v>2766908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11716459</v>
      </c>
      <c r="F45" s="264">
        <f t="shared" si="1"/>
        <v>11716459</v>
      </c>
      <c r="G45" s="265">
        <f>+[1]OTCHET!G237+[1]OTCHET!G238+[1]OTCHET!G239+[1]OTCHET!G240+[1]OTCHET!G244+[1]OTCHET!G245+[1]OTCHET!G249</f>
        <v>8949551</v>
      </c>
      <c r="H45" s="266">
        <f>+[1]OTCHET!H237+[1]OTCHET!H238+[1]OTCHET!H239+[1]OTCHET!H240+[1]OTCHET!H244+[1]OTCHET!H245+[1]OTCHET!H249</f>
        <v>2766908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193522896</v>
      </c>
      <c r="F48" s="176">
        <f t="shared" si="1"/>
        <v>192924850</v>
      </c>
      <c r="G48" s="171">
        <f>+[1]OTCHET!G267+[1]OTCHET!G271+[1]OTCHET!G272</f>
        <v>192924850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8041311</v>
      </c>
      <c r="F49" s="176">
        <f t="shared" si="1"/>
        <v>5792429</v>
      </c>
      <c r="G49" s="177">
        <f>[1]OTCHET!G277+[1]OTCHET!G278+[1]OTCHET!G286+[1]OTCHET!G289</f>
        <v>5791474</v>
      </c>
      <c r="H49" s="178">
        <f>[1]OTCHET!H277+[1]OTCHET!H278+[1]OTCHET!H286+[1]OTCHET!H289</f>
        <v>0</v>
      </c>
      <c r="I49" s="178">
        <f>[1]OTCHET!I277+[1]OTCHET!I278+[1]OTCHET!I286+[1]OTCHET!I289</f>
        <v>955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297504708</v>
      </c>
      <c r="F56" s="301">
        <f t="shared" si="5"/>
        <v>350090757</v>
      </c>
      <c r="G56" s="302">
        <f t="shared" si="5"/>
        <v>338854043</v>
      </c>
      <c r="H56" s="303">
        <f t="shared" si="5"/>
        <v>18596</v>
      </c>
      <c r="I56" s="304">
        <f t="shared" si="5"/>
        <v>-95400</v>
      </c>
      <c r="J56" s="305">
        <f t="shared" si="5"/>
        <v>11313518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324026862</v>
      </c>
      <c r="F57" s="307">
        <f t="shared" si="1"/>
        <v>361647866</v>
      </c>
      <c r="G57" s="308">
        <f>+[1]OTCHET!G363+[1]OTCHET!G377+[1]OTCHET!G390</f>
        <v>361647866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-26522154</v>
      </c>
      <c r="F58" s="312">
        <f t="shared" si="1"/>
        <v>-22843273</v>
      </c>
      <c r="G58" s="313">
        <f>+[1]OTCHET!G385+[1]OTCHET!G393+[1]OTCHET!G398+[1]OTCHET!G401+[1]OTCHET!G404+[1]OTCHET!G407+[1]OTCHET!G408+[1]OTCHET!G411+[1]OTCHET!G424+[1]OTCHET!G425+[1]OTCHET!G426+[1]OTCHET!G427+[1]OTCHET!G428</f>
        <v>-22793823</v>
      </c>
      <c r="H58" s="314">
        <f>+[1]OTCHET!H385+[1]OTCHET!H393+[1]OTCHET!H398+[1]OTCHET!H401+[1]OTCHET!H404+[1]OTCHET!H407+[1]OTCHET!H408+[1]OTCHET!H411+[1]OTCHET!H424+[1]OTCHET!H425+[1]OTCHET!H426+[1]OTCHET!H427+[1]OTCHET!H428</f>
        <v>18596</v>
      </c>
      <c r="I58" s="314">
        <f>+[1]OTCHET!I385+[1]OTCHET!I393+[1]OTCHET!I398+[1]OTCHET!I401+[1]OTCHET!I404+[1]OTCHET!I407+[1]OTCHET!I408+[1]OTCHET!I411+[1]OTCHET!I424+[1]OTCHET!I425+[1]OTCHET!I426+[1]OTCHET!I427+[1]OTCHET!I428</f>
        <v>-95400</v>
      </c>
      <c r="J58" s="315">
        <f>+[1]OTCHET!J385+[1]OTCHET!J393+[1]OTCHET!J398+[1]OTCHET!J401+[1]OTCHET!J404+[1]OTCHET!J407+[1]OTCHET!J408+[1]OTCHET!J411+[1]OTCHET!J424+[1]OTCHET!J425+[1]OTCHET!J426+[1]OTCHET!J427+[1]OTCHET!J428</f>
        <v>27354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11286164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11286164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73319832</v>
      </c>
      <c r="F64" s="344">
        <f t="shared" si="6"/>
        <v>134710600</v>
      </c>
      <c r="G64" s="345">
        <f t="shared" si="6"/>
        <v>134402175</v>
      </c>
      <c r="H64" s="346">
        <f t="shared" si="6"/>
        <v>1059122</v>
      </c>
      <c r="I64" s="346">
        <f t="shared" si="6"/>
        <v>-1501160</v>
      </c>
      <c r="J64" s="347">
        <f t="shared" si="6"/>
        <v>750463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-73319832</v>
      </c>
      <c r="F66" s="356">
        <f>SUM(+F68+F76+F77+F84+F85+F86+F89+F90+F91+F92+F93+F94+F95)</f>
        <v>-134710600</v>
      </c>
      <c r="G66" s="357">
        <f t="shared" ref="G66:L66" si="8">SUM(+G68+G76+G77+G84+G85+G86+G89+G90+G91+G92+G93+G94+G95)</f>
        <v>-134402175</v>
      </c>
      <c r="H66" s="358">
        <f>SUM(+H68+H76+H77+H84+H85+H86+H89+H90+H91+H92+H93+H94+H95)</f>
        <v>-1059122</v>
      </c>
      <c r="I66" s="358">
        <f>SUM(+I68+I76+I77+I84+I85+I86+I89+I90+I91+I92+I93+I94+I95)</f>
        <v>1501160</v>
      </c>
      <c r="J66" s="359">
        <f>SUM(+J68+J76+J77+J84+J85+J86+J89+J90+J91+J92+J93+J94+J95)</f>
        <v>-750463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-45949922</v>
      </c>
      <c r="F68" s="317">
        <f>SUM(F69:F75)</f>
        <v>-45941985</v>
      </c>
      <c r="G68" s="318">
        <f t="shared" ref="G68:M68" si="9">SUM(G69:G75)</f>
        <v>-35645832</v>
      </c>
      <c r="H68" s="319">
        <f>SUM(H69:H75)</f>
        <v>-10296153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-45949922</v>
      </c>
      <c r="F70" s="383">
        <f t="shared" si="1"/>
        <v>-45949922</v>
      </c>
      <c r="G70" s="384">
        <f>+[1]OTCHET!G486+[1]OTCHET!G487+[1]OTCHET!G490+[1]OTCHET!G491+[1]OTCHET!G494+[1]OTCHET!G495+[1]OTCHET!G496+[1]OTCHET!G498</f>
        <v>-35645832</v>
      </c>
      <c r="H70" s="385">
        <f>+[1]OTCHET!H486+[1]OTCHET!H487+[1]OTCHET!H490+[1]OTCHET!H491+[1]OTCHET!H494+[1]OTCHET!H495+[1]OTCHET!H496+[1]OTCHET!H498</f>
        <v>-10304090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-22015</v>
      </c>
      <c r="G75" s="391">
        <f>+[1]OTCHET!G585+[1]OTCHET!G586+[1]OTCHET!G587</f>
        <v>0</v>
      </c>
      <c r="H75" s="392">
        <f>+[1]OTCHET!H585+[1]OTCHET!H586+[1]OTCHET!H587</f>
        <v>-22015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-27369910</v>
      </c>
      <c r="F77" s="317">
        <f>SUM(F78:F83)</f>
        <v>-89396989</v>
      </c>
      <c r="G77" s="318">
        <f t="shared" ref="G77:M77" si="10">SUM(G78:G83)</f>
        <v>-99657797</v>
      </c>
      <c r="H77" s="319">
        <f>SUM(H78:H83)</f>
        <v>10260808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35016203</v>
      </c>
      <c r="G79" s="384">
        <f>+[1]OTCHET!G469+[1]OTCHET!G472</f>
        <v>35016203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10304090</v>
      </c>
      <c r="F83" s="390">
        <f t="shared" si="1"/>
        <v>10260808</v>
      </c>
      <c r="G83" s="391">
        <f>+[1]OTCHET!G482</f>
        <v>0</v>
      </c>
      <c r="H83" s="392">
        <f>+[1]OTCHET!H482</f>
        <v>10260808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411640</v>
      </c>
      <c r="G86" s="318">
        <f t="shared" ref="G86:M86" si="11">+G87+G88</f>
        <v>504007</v>
      </c>
      <c r="H86" s="319">
        <f>+H87+H88</f>
        <v>23707</v>
      </c>
      <c r="I86" s="319">
        <f>+I87+I88</f>
        <v>-72728</v>
      </c>
      <c r="J86" s="320">
        <f>+J87+J88</f>
        <v>-43346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411640</v>
      </c>
      <c r="G88" s="391">
        <f>+[1]OTCHET!G523+[1]OTCHET!G526+[1]OTCHET!G546</f>
        <v>504007</v>
      </c>
      <c r="H88" s="392">
        <f>+[1]OTCHET!H523+[1]OTCHET!H526+[1]OTCHET!H546</f>
        <v>23707</v>
      </c>
      <c r="I88" s="392">
        <f>+[1]OTCHET!I523+[1]OTCHET!I526+[1]OTCHET!I546</f>
        <v>-72728</v>
      </c>
      <c r="J88" s="393">
        <f>+[1]OTCHET!J523+[1]OTCHET!J526+[1]OTCHET!J546</f>
        <v>-43346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-132609</v>
      </c>
      <c r="G89" s="308">
        <f>[1]OTCHET!G533</f>
        <v>574508</v>
      </c>
      <c r="H89" s="309">
        <f>[1]OTCHET!H533</f>
        <v>0</v>
      </c>
      <c r="I89" s="309">
        <f>[1]OTCHET!I533</f>
        <v>0</v>
      </c>
      <c r="J89" s="310">
        <f>[1]OTCHET!J533</f>
        <v>-707117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-473675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-473675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-5373</v>
      </c>
      <c r="G92" s="177">
        <f>+[1]OTCHET!G582</f>
        <v>0</v>
      </c>
      <c r="H92" s="178">
        <f>+[1]OTCHET!H582</f>
        <v>305</v>
      </c>
      <c r="I92" s="178">
        <f>+[1]OTCHET!I582</f>
        <v>-5678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-177061</v>
      </c>
      <c r="H95" s="130">
        <f>[1]OTCHET!H593</f>
        <v>-1402505</v>
      </c>
      <c r="I95" s="130">
        <f>[1]OTCHET!I593</f>
        <v>1579566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824875</v>
      </c>
      <c r="H96" s="406">
        <f>+[1]OTCHET!H596</f>
        <v>-1402505</v>
      </c>
      <c r="I96" s="406">
        <f>+[1]OTCHET!I596</f>
        <v>577630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00359 2</v>
      </c>
      <c r="H107" s="435">
        <f>+[1]OTCHET!F607</f>
        <v>9409533</v>
      </c>
      <c r="I107" s="436"/>
      <c r="J107" s="437">
        <f>+[1]OTCHET!B607</f>
        <v>43475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2019-01-24T07:47:54Z</dcterms:created>
  <dcterms:modified xsi:type="dcterms:W3CDTF">2019-01-24T07:48:41Z</dcterms:modified>
</cp:coreProperties>
</file>