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0.06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pokazateli'!$B$6:$J$112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/>
  <c r="E93" i="1"/>
  <c r="J92" i="1"/>
  <c r="I92" i="1"/>
  <c r="H92" i="1"/>
  <c r="G92" i="1"/>
  <c r="F92" i="1" s="1"/>
  <c r="E92" i="1"/>
  <c r="J91" i="1"/>
  <c r="I91" i="1"/>
  <c r="F91" i="1" s="1"/>
  <c r="H91" i="1"/>
  <c r="G91" i="1"/>
  <c r="E91" i="1"/>
  <c r="J90" i="1"/>
  <c r="I90" i="1"/>
  <c r="H90" i="1"/>
  <c r="G90" i="1"/>
  <c r="F90" i="1" s="1"/>
  <c r="E90" i="1"/>
  <c r="J89" i="1"/>
  <c r="I89" i="1"/>
  <c r="F89" i="1" s="1"/>
  <c r="H89" i="1"/>
  <c r="G89" i="1"/>
  <c r="E89" i="1"/>
  <c r="J88" i="1"/>
  <c r="I88" i="1"/>
  <c r="H88" i="1"/>
  <c r="G88" i="1"/>
  <c r="F88" i="1" s="1"/>
  <c r="E88" i="1"/>
  <c r="J87" i="1"/>
  <c r="I87" i="1"/>
  <c r="F87" i="1" s="1"/>
  <c r="H87" i="1"/>
  <c r="G87" i="1"/>
  <c r="E87" i="1"/>
  <c r="J86" i="1"/>
  <c r="I86" i="1"/>
  <c r="H86" i="1"/>
  <c r="H84" i="1" s="1"/>
  <c r="G86" i="1"/>
  <c r="F86" i="1" s="1"/>
  <c r="E86" i="1"/>
  <c r="J85" i="1"/>
  <c r="I85" i="1"/>
  <c r="F85" i="1" s="1"/>
  <c r="H85" i="1"/>
  <c r="G85" i="1"/>
  <c r="E85" i="1"/>
  <c r="E84" i="1" s="1"/>
  <c r="M84" i="1"/>
  <c r="L84" i="1"/>
  <c r="K84" i="1"/>
  <c r="J84" i="1"/>
  <c r="G84" i="1"/>
  <c r="J83" i="1"/>
  <c r="I83" i="1"/>
  <c r="H83" i="1"/>
  <c r="F83" i="1" s="1"/>
  <c r="G83" i="1"/>
  <c r="E83" i="1"/>
  <c r="J82" i="1"/>
  <c r="I82" i="1"/>
  <c r="H82" i="1"/>
  <c r="G82" i="1"/>
  <c r="F82" i="1"/>
  <c r="E82" i="1"/>
  <c r="J81" i="1"/>
  <c r="I81" i="1"/>
  <c r="H81" i="1"/>
  <c r="F81" i="1" s="1"/>
  <c r="G81" i="1"/>
  <c r="E81" i="1"/>
  <c r="J80" i="1"/>
  <c r="I80" i="1"/>
  <c r="H80" i="1"/>
  <c r="G80" i="1"/>
  <c r="F80" i="1"/>
  <c r="E80" i="1"/>
  <c r="F79" i="1"/>
  <c r="J78" i="1"/>
  <c r="I78" i="1"/>
  <c r="F78" i="1" s="1"/>
  <c r="H78" i="1"/>
  <c r="G78" i="1"/>
  <c r="E78" i="1"/>
  <c r="J77" i="1"/>
  <c r="I77" i="1"/>
  <c r="H77" i="1"/>
  <c r="H75" i="1" s="1"/>
  <c r="H64" i="1" s="1"/>
  <c r="G77" i="1"/>
  <c r="G75" i="1" s="1"/>
  <c r="E77" i="1"/>
  <c r="J76" i="1"/>
  <c r="I76" i="1"/>
  <c r="F76" i="1" s="1"/>
  <c r="H76" i="1"/>
  <c r="G76" i="1"/>
  <c r="E76" i="1"/>
  <c r="E75" i="1" s="1"/>
  <c r="M75" i="1"/>
  <c r="L75" i="1"/>
  <c r="K75" i="1"/>
  <c r="J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 s="1"/>
  <c r="E69" i="1"/>
  <c r="M68" i="1"/>
  <c r="L68" i="1"/>
  <c r="K68" i="1"/>
  <c r="J68" i="1"/>
  <c r="I68" i="1"/>
  <c r="H68" i="1"/>
  <c r="G68" i="1"/>
  <c r="F68" i="1"/>
  <c r="E68" i="1"/>
  <c r="M67" i="1"/>
  <c r="L67" i="1"/>
  <c r="K67" i="1"/>
  <c r="J67" i="1"/>
  <c r="I67" i="1"/>
  <c r="H67" i="1"/>
  <c r="G67" i="1"/>
  <c r="F67" i="1" s="1"/>
  <c r="E67" i="1"/>
  <c r="E66" i="1" s="1"/>
  <c r="M66" i="1"/>
  <c r="L66" i="1"/>
  <c r="K66" i="1"/>
  <c r="K64" i="1" s="1"/>
  <c r="J66" i="1"/>
  <c r="I66" i="1"/>
  <c r="H66" i="1"/>
  <c r="G66" i="1"/>
  <c r="G64" i="1" s="1"/>
  <c r="F65" i="1"/>
  <c r="M64" i="1"/>
  <c r="L64" i="1"/>
  <c r="J64" i="1"/>
  <c r="J61" i="1"/>
  <c r="I61" i="1"/>
  <c r="H61" i="1"/>
  <c r="G61" i="1"/>
  <c r="F61" i="1"/>
  <c r="E61" i="1"/>
  <c r="J60" i="1"/>
  <c r="I60" i="1"/>
  <c r="H60" i="1"/>
  <c r="G60" i="1"/>
  <c r="F60" i="1" s="1"/>
  <c r="E60" i="1"/>
  <c r="F59" i="1"/>
  <c r="J58" i="1"/>
  <c r="I58" i="1"/>
  <c r="H58" i="1"/>
  <c r="G58" i="1"/>
  <c r="F58" i="1" s="1"/>
  <c r="E58" i="1"/>
  <c r="J57" i="1"/>
  <c r="I57" i="1"/>
  <c r="H57" i="1"/>
  <c r="F57" i="1" s="1"/>
  <c r="G57" i="1"/>
  <c r="E57" i="1"/>
  <c r="J56" i="1"/>
  <c r="I56" i="1"/>
  <c r="H56" i="1"/>
  <c r="G56" i="1"/>
  <c r="F56" i="1" s="1"/>
  <c r="E56" i="1"/>
  <c r="J55" i="1"/>
  <c r="I55" i="1"/>
  <c r="F55" i="1" s="1"/>
  <c r="H55" i="1"/>
  <c r="G55" i="1"/>
  <c r="E55" i="1"/>
  <c r="M54" i="1"/>
  <c r="L54" i="1"/>
  <c r="K54" i="1"/>
  <c r="J54" i="1"/>
  <c r="I54" i="1"/>
  <c r="H54" i="1"/>
  <c r="G54" i="1"/>
  <c r="E54" i="1"/>
  <c r="J53" i="1"/>
  <c r="I53" i="1"/>
  <c r="H53" i="1"/>
  <c r="F53" i="1" s="1"/>
  <c r="G53" i="1"/>
  <c r="E53" i="1"/>
  <c r="J52" i="1"/>
  <c r="I52" i="1"/>
  <c r="H52" i="1"/>
  <c r="G52" i="1"/>
  <c r="F52" i="1"/>
  <c r="E52" i="1"/>
  <c r="J51" i="1"/>
  <c r="I51" i="1"/>
  <c r="H51" i="1"/>
  <c r="G51" i="1"/>
  <c r="F51" i="1" s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 s="1"/>
  <c r="E43" i="1"/>
  <c r="J42" i="1"/>
  <c r="I42" i="1"/>
  <c r="H42" i="1"/>
  <c r="G42" i="1"/>
  <c r="F42" i="1"/>
  <c r="E42" i="1"/>
  <c r="J41" i="1"/>
  <c r="I41" i="1"/>
  <c r="H41" i="1"/>
  <c r="G41" i="1"/>
  <c r="F41" i="1" s="1"/>
  <c r="E41" i="1"/>
  <c r="J40" i="1"/>
  <c r="I40" i="1"/>
  <c r="H40" i="1"/>
  <c r="G40" i="1"/>
  <c r="F40" i="1"/>
  <c r="E40" i="1"/>
  <c r="J39" i="1"/>
  <c r="I39" i="1"/>
  <c r="H39" i="1"/>
  <c r="G39" i="1"/>
  <c r="F39" i="1" s="1"/>
  <c r="E39" i="1"/>
  <c r="M38" i="1"/>
  <c r="L38" i="1"/>
  <c r="K38" i="1"/>
  <c r="J38" i="1"/>
  <c r="I38" i="1"/>
  <c r="H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/>
  <c r="E30" i="1"/>
  <c r="J29" i="1"/>
  <c r="I29" i="1"/>
  <c r="H29" i="1"/>
  <c r="G29" i="1"/>
  <c r="F29" i="1" s="1"/>
  <c r="E29" i="1"/>
  <c r="J28" i="1"/>
  <c r="I28" i="1"/>
  <c r="H28" i="1"/>
  <c r="G28" i="1"/>
  <c r="F28" i="1"/>
  <c r="E28" i="1"/>
  <c r="J27" i="1"/>
  <c r="I27" i="1"/>
  <c r="H27" i="1"/>
  <c r="G27" i="1"/>
  <c r="F27" i="1" s="1"/>
  <c r="E27" i="1"/>
  <c r="J26" i="1"/>
  <c r="I26" i="1"/>
  <c r="H26" i="1"/>
  <c r="G26" i="1"/>
  <c r="F26" i="1"/>
  <c r="E26" i="1"/>
  <c r="M25" i="1"/>
  <c r="L25" i="1"/>
  <c r="K25" i="1"/>
  <c r="J25" i="1"/>
  <c r="I25" i="1"/>
  <c r="H25" i="1"/>
  <c r="G25" i="1"/>
  <c r="E25" i="1"/>
  <c r="F24" i="1"/>
  <c r="J23" i="1"/>
  <c r="I23" i="1"/>
  <c r="H23" i="1"/>
  <c r="G23" i="1"/>
  <c r="F23" i="1"/>
  <c r="E23" i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I22" i="1"/>
  <c r="I62" i="1" s="1"/>
  <c r="H22" i="1"/>
  <c r="H62" i="1" s="1"/>
  <c r="G22" i="1"/>
  <c r="G62" i="1" s="1"/>
  <c r="E22" i="1"/>
  <c r="E62" i="1" s="1"/>
  <c r="F15" i="1"/>
  <c r="E15" i="1"/>
  <c r="F13" i="1"/>
  <c r="E13" i="1"/>
  <c r="B13" i="1"/>
  <c r="I11" i="1"/>
  <c r="H11" i="1"/>
  <c r="F11" i="1"/>
  <c r="B11" i="1"/>
  <c r="B8" i="1"/>
  <c r="H103" i="1" l="1"/>
  <c r="H63" i="1"/>
  <c r="F38" i="1"/>
  <c r="F54" i="1"/>
  <c r="E64" i="1"/>
  <c r="F84" i="1"/>
  <c r="E103" i="1"/>
  <c r="E63" i="1"/>
  <c r="J63" i="1"/>
  <c r="J103" i="1"/>
  <c r="F25" i="1"/>
  <c r="F22" i="1" s="1"/>
  <c r="F66" i="1"/>
  <c r="G63" i="1"/>
  <c r="G103" i="1"/>
  <c r="I75" i="1"/>
  <c r="I64" i="1" s="1"/>
  <c r="I103" i="1" s="1"/>
  <c r="F77" i="1"/>
  <c r="F75" i="1" s="1"/>
  <c r="I84" i="1"/>
  <c r="F62" i="1" l="1"/>
  <c r="I63" i="1"/>
  <c r="F64" i="1"/>
  <c r="F63" i="1" l="1"/>
  <c r="F103" i="1"/>
  <c r="B63" i="1" l="1"/>
  <c r="B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<sst xmlns="http://schemas.openxmlformats.org/spreadsheetml/2006/main" count="241" uniqueCount="172">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</sst>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0.06.2017/B1_2017_06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42916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-86602</v>
          </cell>
          <cell r="H540">
            <v>177346</v>
          </cell>
          <cell r="I540">
            <v>0</v>
          </cell>
          <cell r="J540">
            <v>0</v>
          </cell>
        </row>
        <row r="563">
          <cell r="G563">
            <v>222180</v>
          </cell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20284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G569">
            <v>-164011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-196411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H576">
            <v>-1219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G583">
            <v>731990</v>
          </cell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-703557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Мариана Димова</v>
          </cell>
          <cell r="G599" t="str">
            <v>Иван Марков</v>
          </cell>
        </row>
        <row r="601">
          <cell r="B601">
            <v>42926</v>
          </cell>
          <cell r="E601" t="str">
            <v>02/9409 459</v>
          </cell>
          <cell r="H601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E87" sqref="E87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42916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0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0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0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90744</v>
      </c>
      <c r="G84" s="292">
        <f t="shared" ref="G84:M84" si="10">+G85+G86</f>
        <v>-86602</v>
      </c>
      <c r="H84" s="293">
        <f>+H85+H86</f>
        <v>177346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90744</v>
      </c>
      <c r="G86" s="365">
        <f>+[1]OTCHET!G517+[1]OTCHET!G520+[1]OTCHET!G540</f>
        <v>-86602</v>
      </c>
      <c r="H86" s="366">
        <f>+[1]OTCHET!H517+[1]OTCHET!H520+[1]OTCHET!H540</f>
        <v>177346</v>
      </c>
      <c r="I86" s="366">
        <f>+[1]OTCHET!I517+[1]OTCHET!I520+[1]OTCHET!I540</f>
        <v>0</v>
      </c>
      <c r="J86" s="367">
        <f>+[1]OTCHET!J517+[1]OTCHET!J520+[1]OTCHET!J540</f>
        <v>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242464</v>
      </c>
      <c r="G88" s="287">
        <f>+[1]OTCHET!G563+[1]OTCHET!G564+[1]OTCHET!G565+[1]OTCHET!G566+[1]OTCHET!G567+[1]OTCHET!G568</f>
        <v>222180</v>
      </c>
      <c r="H88" s="288">
        <f>+[1]OTCHET!H563+[1]OTCHET!H564+[1]OTCHET!H565+[1]OTCHET!H566+[1]OTCHET!H567+[1]OTCHET!H568</f>
        <v>20284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-360422</v>
      </c>
      <c r="G89" s="177">
        <f>+[1]OTCHET!G569+[1]OTCHET!G570+[1]OTCHET!G571+[1]OTCHET!G572+[1]OTCHET!G573+[1]OTCHET!G574+[1]OTCHET!G575</f>
        <v>-164011</v>
      </c>
      <c r="H89" s="178">
        <f>+[1]OTCHET!H569+[1]OTCHET!H570+[1]OTCHET!H571+[1]OTCHET!H572+[1]OTCHET!H573+[1]OTCHET!H574+[1]OTCHET!H575</f>
        <v>-196411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-1219</v>
      </c>
      <c r="G90" s="177">
        <f>+[1]OTCHET!G576</f>
        <v>0</v>
      </c>
      <c r="H90" s="178">
        <f>+[1]OTCHET!H576</f>
        <v>-1219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731990</v>
      </c>
      <c r="G91" s="177">
        <f>+[1]OTCHET!G583+[1]OTCHET!G584</f>
        <v>731990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-703557</v>
      </c>
      <c r="G92" s="177">
        <f>+[1]OTCHET!G585+[1]OTCHET!G586</f>
        <v>-703557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mdimova@mtitc.government.bg</v>
      </c>
      <c r="C105" s="402"/>
      <c r="D105" s="402"/>
      <c r="E105" s="407"/>
      <c r="F105" s="19"/>
      <c r="G105" s="408" t="str">
        <f>+[1]OTCHET!E601</f>
        <v>02/9409 459</v>
      </c>
      <c r="H105" s="408">
        <f>+[1]OTCHET!F601</f>
        <v>0</v>
      </c>
      <c r="I105" s="409"/>
      <c r="J105" s="410">
        <f>+[1]OTCHET!B601</f>
        <v>42926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Мариана Димова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2017-07-14T06:23:48Z</dcterms:created>
  <dcterms:modified xsi:type="dcterms:W3CDTF">2017-07-14T06:24:03Z</dcterms:modified>
</cp:coreProperties>
</file>