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Covid 19\31.05.2020\"/>
    </mc:Choice>
  </mc:AlternateContent>
  <workbookProtection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M23" i="1"/>
  <c r="L23" i="1"/>
  <c r="K23" i="1"/>
  <c r="J23" i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N8" i="1" s="1"/>
  <c r="M9" i="1"/>
  <c r="L9" i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J24" i="2" s="1"/>
  <c r="K8" i="2"/>
  <c r="L8" i="2"/>
  <c r="M8" i="2"/>
  <c r="N8" i="2"/>
  <c r="J21" i="2"/>
  <c r="K21" i="2"/>
  <c r="L21" i="2"/>
  <c r="M21" i="2"/>
  <c r="N21" i="2"/>
  <c r="K24" i="2"/>
  <c r="N24" i="2"/>
  <c r="I21" i="2"/>
  <c r="I8" i="2"/>
  <c r="I24" i="2" s="1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J24" i="3" s="1"/>
  <c r="N21" i="4"/>
  <c r="M21" i="4"/>
  <c r="L21" i="4"/>
  <c r="K21" i="4"/>
  <c r="J21" i="4"/>
  <c r="N8" i="4"/>
  <c r="N24" i="4" s="1"/>
  <c r="M8" i="4"/>
  <c r="M24" i="4" s="1"/>
  <c r="L8" i="4"/>
  <c r="L24" i="4" s="1"/>
  <c r="K8" i="4"/>
  <c r="K24" i="4" s="1"/>
  <c r="J8" i="4"/>
  <c r="J24" i="4" s="1"/>
  <c r="I21" i="4"/>
  <c r="I8" i="4"/>
  <c r="I24" i="4" s="1"/>
  <c r="J8" i="1" l="1"/>
  <c r="M24" i="2"/>
  <c r="M24" i="3"/>
  <c r="L24" i="2"/>
  <c r="L8" i="1"/>
  <c r="L24" i="1" s="1"/>
  <c r="K8" i="1"/>
  <c r="K24" i="1" s="1"/>
  <c r="J21" i="1"/>
  <c r="N21" i="1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<sst xmlns="http://schemas.openxmlformats.org/spreadsheetml/2006/main" count="122" uniqueCount="37">
  <si>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</si>
  <si>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</si>
  <si>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</si>
  <si>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</si>
  <si>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</si>
  <si>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</si>
  <si>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</si>
  <si>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</si>
  <si>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</si>
  <si>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</si>
  <si>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</si>
  <si>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</si>
  <si>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</si>
  <si>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</si>
  <si>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</si>
  <si>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</si>
  <si>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</si>
  <si>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</si>
  <si>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</si>
  <si>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</si>
  <si>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</si>
  <si>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</si>
  <si>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</si>
  <si>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</si>
  <si>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</si>
  <si>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</si>
  <si>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</si>
  <si>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</si>
  <si>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</si>
  <si>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</si>
  <si>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</si>
  <si>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</si>
  <si>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</si>
  <si>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</si>
  <si>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</si>
  <si>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</si>
  <si>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транспорта, информационните технологии и съобщенията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</si>
</sst>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6" fontId="7" fillId="3" borderId="21" xfId="1" applyNumberFormat="1" applyFont="1" applyFill="1" applyBorder="1" applyAlignment="1" applyProtection="1">
      <alignment vertical="center" wrapText="1"/>
      <protection locked="0"/>
    </xf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>
        <v>43891</v>
      </c>
      <c r="L4" s="35">
        <v>43982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46296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36092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2578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7626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273824</v>
      </c>
      <c r="J12" s="29">
        <f>'Ведомствени разходи'!J12+'Администрирани разходи'!J12+'ПРБ неприлагащи прогр. бюджет'!J12</f>
        <v>2300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7400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281224</v>
      </c>
      <c r="J24" s="28">
        <f t="shared" ref="J24:N24" si="2">+J8+J12+J13+J15+J17+J18+J19+J20+J21</f>
        <v>2300</v>
      </c>
      <c r="K24" s="28">
        <f t="shared" si="2"/>
        <v>46296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29" sqref="I29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43891</v>
      </c>
      <c r="L4" s="25">
        <f>IF(ISBLANK(ОБЩО!L4),"",ОБЩО!L4)</f>
        <v>43982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46296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>
        <v>36092</v>
      </c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>
        <v>2578</v>
      </c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>
        <v>7626</v>
      </c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273824</v>
      </c>
      <c r="J12" s="32">
        <v>2300</v>
      </c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>
        <v>7400</v>
      </c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281224</v>
      </c>
      <c r="J24" s="28">
        <f t="shared" ref="J24:N24" si="2">+J8+J12+J13+J15+J17+J18+J19+J20+J21</f>
        <v>2300</v>
      </c>
      <c r="K24" s="28">
        <f t="shared" si="2"/>
        <v>46296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17" sqref="L17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43891</v>
      </c>
      <c r="L4" s="25">
        <f>IF(ISBLANK(ОБЩО!L4),"",ОБЩО!L4)</f>
        <v>43982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43891</v>
      </c>
      <c r="L4" s="25">
        <f>IF(ISBLANK(ОБЩО!L4),"",ОБЩО!L4)</f>
        <v>43982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Vasil Nevenov</cp:lastModifiedBy>
  <cp:lastPrinted>2020-06-09T07:21:00Z</cp:lastPrinted>
  <dcterms:created xsi:type="dcterms:W3CDTF">2020-04-28T14:17:25Z</dcterms:created>
  <dcterms:modified xsi:type="dcterms:W3CDTF">2020-06-09T07:40:56Z</dcterms:modified>
</cp:coreProperties>
</file>