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0.11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pokazateli'!$B$8:$J$112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  <definedName name="zad">[1]OTCHET!#REF!,[1]OTCHET!#REF!,[1]OTCHET!#REF!,[1]OTCHET!#REF!,[1]OTCHET!#REF!,[1]OTCHET!#REF!,[1]OTCHET!#REF!,[1]OTCHET!#REF!,[1]OTCHET!#REF!,[1]OTCHET!#REF!,[1]OTCHET!#REF!,[1]OTCHET!#REF!,[1]OTCHET!#REF!,[1]OTCHET!#REF!,[1]OTCHET!#REF!,[1]OTCHET!#REF!,[1]OTCHET!#REF!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/>
  <c r="E93" i="1"/>
  <c r="J92" i="1"/>
  <c r="I92" i="1"/>
  <c r="H92" i="1"/>
  <c r="G92" i="1"/>
  <c r="F92" i="1"/>
  <c r="E92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/>
  <c r="E88" i="1"/>
  <c r="J87" i="1"/>
  <c r="I87" i="1"/>
  <c r="H87" i="1"/>
  <c r="G87" i="1"/>
  <c r="F87" i="1" s="1"/>
  <c r="E87" i="1"/>
  <c r="J86" i="1"/>
  <c r="I86" i="1"/>
  <c r="H86" i="1"/>
  <c r="G86" i="1"/>
  <c r="F86" i="1"/>
  <c r="E86" i="1"/>
  <c r="J85" i="1"/>
  <c r="I85" i="1"/>
  <c r="H85" i="1"/>
  <c r="G85" i="1"/>
  <c r="F85" i="1"/>
  <c r="E85" i="1"/>
  <c r="M84" i="1"/>
  <c r="L84" i="1"/>
  <c r="K84" i="1"/>
  <c r="J84" i="1"/>
  <c r="I84" i="1"/>
  <c r="H84" i="1"/>
  <c r="G84" i="1"/>
  <c r="F84" i="1"/>
  <c r="E84" i="1"/>
  <c r="J83" i="1"/>
  <c r="I83" i="1"/>
  <c r="H83" i="1"/>
  <c r="G83" i="1"/>
  <c r="F83" i="1" s="1"/>
  <c r="E83" i="1"/>
  <c r="J82" i="1"/>
  <c r="I82" i="1"/>
  <c r="H82" i="1"/>
  <c r="G82" i="1"/>
  <c r="F82" i="1" s="1"/>
  <c r="E82" i="1"/>
  <c r="J81" i="1"/>
  <c r="I81" i="1"/>
  <c r="H81" i="1"/>
  <c r="G81" i="1"/>
  <c r="F81" i="1" s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H69" i="1"/>
  <c r="G69" i="1"/>
  <c r="F69" i="1" s="1"/>
  <c r="E69" i="1"/>
  <c r="M68" i="1"/>
  <c r="L68" i="1"/>
  <c r="K68" i="1"/>
  <c r="J68" i="1"/>
  <c r="I68" i="1"/>
  <c r="H68" i="1"/>
  <c r="G68" i="1"/>
  <c r="F68" i="1"/>
  <c r="E68" i="1"/>
  <c r="M67" i="1"/>
  <c r="L67" i="1"/>
  <c r="K67" i="1"/>
  <c r="J67" i="1"/>
  <c r="I67" i="1"/>
  <c r="H67" i="1"/>
  <c r="G67" i="1"/>
  <c r="F67" i="1" s="1"/>
  <c r="E67" i="1"/>
  <c r="M66" i="1"/>
  <c r="L66" i="1"/>
  <c r="K66" i="1"/>
  <c r="J66" i="1"/>
  <c r="I66" i="1"/>
  <c r="H66" i="1"/>
  <c r="G66" i="1"/>
  <c r="E66" i="1"/>
  <c r="F65" i="1"/>
  <c r="M64" i="1"/>
  <c r="L64" i="1"/>
  <c r="K64" i="1"/>
  <c r="J64" i="1"/>
  <c r="I64" i="1"/>
  <c r="H64" i="1"/>
  <c r="G64" i="1"/>
  <c r="E64" i="1"/>
  <c r="J61" i="1"/>
  <c r="I61" i="1"/>
  <c r="H61" i="1"/>
  <c r="G61" i="1"/>
  <c r="F61" i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I54" i="1" s="1"/>
  <c r="H55" i="1"/>
  <c r="G55" i="1"/>
  <c r="F55" i="1" s="1"/>
  <c r="E55" i="1"/>
  <c r="E54" i="1" s="1"/>
  <c r="M54" i="1"/>
  <c r="L54" i="1"/>
  <c r="K54" i="1"/>
  <c r="J54" i="1"/>
  <c r="H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F25" i="1"/>
  <c r="E25" i="1"/>
  <c r="F24" i="1"/>
  <c r="J23" i="1"/>
  <c r="I23" i="1"/>
  <c r="H23" i="1"/>
  <c r="G23" i="1"/>
  <c r="F23" i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I22" i="1"/>
  <c r="I62" i="1" s="1"/>
  <c r="H22" i="1"/>
  <c r="H62" i="1" s="1"/>
  <c r="G22" i="1"/>
  <c r="F22" i="1"/>
  <c r="E22" i="1"/>
  <c r="E62" i="1" s="1"/>
  <c r="F15" i="1"/>
  <c r="E15" i="1"/>
  <c r="F13" i="1"/>
  <c r="E13" i="1"/>
  <c r="B13" i="1"/>
  <c r="I11" i="1"/>
  <c r="H11" i="1"/>
  <c r="F11" i="1"/>
  <c r="B11" i="1"/>
  <c r="B8" i="1"/>
  <c r="E103" i="1" l="1"/>
  <c r="E63" i="1"/>
  <c r="G62" i="1"/>
  <c r="I103" i="1"/>
  <c r="I63" i="1"/>
  <c r="F54" i="1"/>
  <c r="F66" i="1"/>
  <c r="F64" i="1" s="1"/>
  <c r="F75" i="1"/>
  <c r="F62" i="1"/>
  <c r="H103" i="1"/>
  <c r="H63" i="1"/>
  <c r="J103" i="1"/>
  <c r="J63" i="1"/>
  <c r="G54" i="1"/>
  <c r="F103" i="1" l="1"/>
  <c r="F63" i="1"/>
  <c r="G103" i="1"/>
  <c r="G63" i="1"/>
  <c r="B103" i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<sst xmlns="http://schemas.openxmlformats.org/spreadsheetml/2006/main" count="241" uniqueCount="170">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</sst>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6_11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42704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2542481</v>
          </cell>
          <cell r="G141">
            <v>0</v>
          </cell>
          <cell r="H141">
            <v>0</v>
          </cell>
          <cell r="I141">
            <v>0</v>
          </cell>
          <cell r="J141">
            <v>2039270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113838</v>
          </cell>
          <cell r="G186">
            <v>0</v>
          </cell>
          <cell r="H186">
            <v>0</v>
          </cell>
          <cell r="I186">
            <v>0</v>
          </cell>
          <cell r="J186">
            <v>38981</v>
          </cell>
        </row>
        <row r="189">
          <cell r="E189">
            <v>117935</v>
          </cell>
          <cell r="G189">
            <v>0</v>
          </cell>
          <cell r="H189">
            <v>0</v>
          </cell>
          <cell r="I189">
            <v>0</v>
          </cell>
          <cell r="J189">
            <v>10890</v>
          </cell>
        </row>
        <row r="195">
          <cell r="E195">
            <v>58607</v>
          </cell>
          <cell r="G195">
            <v>0</v>
          </cell>
          <cell r="H195">
            <v>0</v>
          </cell>
          <cell r="I195">
            <v>0</v>
          </cell>
          <cell r="J195">
            <v>12369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2231107</v>
          </cell>
          <cell r="G204">
            <v>0</v>
          </cell>
          <cell r="H204">
            <v>0</v>
          </cell>
          <cell r="I204">
            <v>0</v>
          </cell>
          <cell r="J204">
            <v>169020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32240</v>
          </cell>
          <cell r="G274">
            <v>0</v>
          </cell>
          <cell r="H274">
            <v>0</v>
          </cell>
          <cell r="I274">
            <v>0</v>
          </cell>
          <cell r="J274">
            <v>13000</v>
          </cell>
        </row>
        <row r="282">
          <cell r="E282">
            <v>234696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464242</v>
          </cell>
          <cell r="G286">
            <v>0</v>
          </cell>
          <cell r="H286">
            <v>0</v>
          </cell>
          <cell r="I286">
            <v>0</v>
          </cell>
          <cell r="J286">
            <v>464242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392424</v>
          </cell>
          <cell r="G390">
            <v>0</v>
          </cell>
          <cell r="H390">
            <v>0</v>
          </cell>
          <cell r="I390">
            <v>0</v>
          </cell>
          <cell r="J390">
            <v>20001</v>
          </cell>
        </row>
        <row r="393">
          <cell r="E393">
            <v>388702</v>
          </cell>
          <cell r="G393">
            <v>0</v>
          </cell>
          <cell r="H393">
            <v>0</v>
          </cell>
          <cell r="I393">
            <v>0</v>
          </cell>
          <cell r="J393">
            <v>435544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-433880</v>
          </cell>
          <cell r="G518">
            <v>0</v>
          </cell>
          <cell r="H518">
            <v>0</v>
          </cell>
          <cell r="I518">
            <v>0</v>
          </cell>
          <cell r="J518">
            <v>-1783131</v>
          </cell>
        </row>
        <row r="525">
          <cell r="E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-3182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</row>
        <row r="562">
          <cell r="E562">
            <v>362938</v>
          </cell>
          <cell r="G562">
            <v>0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I573">
            <v>0</v>
          </cell>
        </row>
        <row r="574">
          <cell r="G574">
            <v>0</v>
          </cell>
          <cell r="J574">
            <v>0</v>
          </cell>
        </row>
        <row r="575">
          <cell r="G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8">
          <cell r="E588">
            <v>0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Мариана Димова</v>
          </cell>
          <cell r="G597" t="str">
            <v>Иван Марков</v>
          </cell>
        </row>
        <row r="599">
          <cell r="B599">
            <v>42711</v>
          </cell>
          <cell r="E599" t="str">
            <v>02/94 09 459</v>
          </cell>
          <cell r="H599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E40" sqref="E4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42704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2542481</v>
      </c>
      <c r="F22" s="110">
        <f t="shared" si="0"/>
        <v>2039270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2039270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2542481</v>
      </c>
      <c r="F37" s="207">
        <f t="shared" si="1"/>
        <v>2039270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2039270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3252665</v>
      </c>
      <c r="F38" s="217">
        <f t="shared" si="3"/>
        <v>708502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708502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113838</v>
      </c>
      <c r="F39" s="119">
        <f t="shared" si="1"/>
        <v>38981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38981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117935</v>
      </c>
      <c r="F40" s="176">
        <f t="shared" si="1"/>
        <v>10890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10890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58607</v>
      </c>
      <c r="F41" s="176">
        <f t="shared" si="1"/>
        <v>12369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12369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2231107</v>
      </c>
      <c r="F42" s="176">
        <f t="shared" si="1"/>
        <v>169020</v>
      </c>
      <c r="G42" s="177">
        <f>+[1]OTCHET!G204+[1]OTCHET!G222+[1]OTCHET!G269</f>
        <v>0</v>
      </c>
      <c r="H42" s="178">
        <f>+[1]OTCHET!H204+[1]OTCHET!H222+[1]OTCHET!H269</f>
        <v>0</v>
      </c>
      <c r="I42" s="178">
        <f>+[1]OTCHET!I204+[1]OTCHET!I222+[1]OTCHET!I269</f>
        <v>0</v>
      </c>
      <c r="J42" s="179">
        <f>+[1]OTCHET!J204+[1]OTCHET!J222+[1]OTCHET!J269</f>
        <v>169020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0</v>
      </c>
      <c r="F44" s="233">
        <f t="shared" si="1"/>
        <v>0</v>
      </c>
      <c r="G44" s="234">
        <f>+[1]OTCHET!G235+[1]OTCHET!G236+[1]OTCHET!G237+[1]OTCHET!G238+[1]OTCHET!G241+[1]OTCHET!G242+[1]OTCHET!G245</f>
        <v>0</v>
      </c>
      <c r="H44" s="235">
        <f>+[1]OTCHET!H235+[1]OTCHET!H236+[1]OTCHET!H237+[1]OTCHET!H238+[1]OTCHET!H241+[1]OTCHET!H242+[1]OTCHET!H245</f>
        <v>0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0</v>
      </c>
      <c r="F47" s="176">
        <f t="shared" si="1"/>
        <v>0</v>
      </c>
      <c r="G47" s="177">
        <f>+[1]OTCHET!G263+[1]OTCHET!G267+[1]OTCHET!G268+[1]OTCHET!G270</f>
        <v>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266936</v>
      </c>
      <c r="F48" s="176">
        <f t="shared" si="1"/>
        <v>13000</v>
      </c>
      <c r="G48" s="177">
        <f>[1]OTCHET!G273+[1]OTCHET!G274+[1]OTCHET!G282+[1]OTCHET!G285</f>
        <v>0</v>
      </c>
      <c r="H48" s="178">
        <f>[1]OTCHET!H273+[1]OTCHET!H274+[1]OTCHET!H282+[1]OTCHET!H285</f>
        <v>0</v>
      </c>
      <c r="I48" s="178">
        <f>[1]OTCHET!I273+[1]OTCHET!I274+[1]OTCHET!I282+[1]OTCHET!I285</f>
        <v>0</v>
      </c>
      <c r="J48" s="179">
        <f>[1]OTCHET!J273+[1]OTCHET!J274+[1]OTCHET!J282+[1]OTCHET!J285</f>
        <v>13000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464242</v>
      </c>
      <c r="F49" s="176">
        <f t="shared" si="1"/>
        <v>464242</v>
      </c>
      <c r="G49" s="177">
        <f>+[1]OTCHET!G286</f>
        <v>0</v>
      </c>
      <c r="H49" s="178">
        <f>+[1]OTCHET!H286</f>
        <v>0</v>
      </c>
      <c r="I49" s="178">
        <f>+[1]OTCHET!I286</f>
        <v>0</v>
      </c>
      <c r="J49" s="179">
        <f>+[1]OTCHET!J286</f>
        <v>464242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781126</v>
      </c>
      <c r="F54" s="275">
        <f t="shared" si="4"/>
        <v>455545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455545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0</v>
      </c>
      <c r="F55" s="281">
        <f t="shared" si="1"/>
        <v>0</v>
      </c>
      <c r="G55" s="282">
        <f>+[1]OTCHET!G355+[1]OTCHET!G369+[1]OTCHET!G382</f>
        <v>0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781126</v>
      </c>
      <c r="F56" s="286">
        <f t="shared" si="1"/>
        <v>455545</v>
      </c>
      <c r="G56" s="287">
        <f>+[1]OTCHET!G377+[1]OTCHET!G385+[1]OTCHET!G390+[1]OTCHET!G393+[1]OTCHET!G396+[1]OTCHET!G399+[1]OTCHET!G400+[1]OTCHET!G403+[1]OTCHET!G416+[1]OTCHET!G417+[1]OTCHET!G418+[1]OTCHET!G419+[1]OTCHET!G420</f>
        <v>0</v>
      </c>
      <c r="H56" s="288">
        <f>+[1]OTCHET!H377+[1]OTCHET!H385+[1]OTCHET!H390+[1]OTCHET!H393+[1]OTCHET!H396+[1]OTCHET!H399+[1]OTCHET!H400+[1]OTCHET!H403+[1]OTCHET!H416+[1]OTCHET!H417+[1]OTCHET!H418+[1]OTCHET!H419+[1]OTCHET!H420</f>
        <v>0</v>
      </c>
      <c r="I56" s="288">
        <f>+[1]OTCHET!I377+[1]OTCHET!I385+[1]OTCHET!I390+[1]OTCHET!I393+[1]OTCHET!I396+[1]OTCHET!I399+[1]OTCHET!I400+[1]OTCHET!I403+[1]OTCHET!I416+[1]OTCHET!I417+[1]OTCHET!I418+[1]OTCHET!I419+[1]OTCHET!I420</f>
        <v>0</v>
      </c>
      <c r="J56" s="289">
        <f>+[1]OTCHET!J377+[1]OTCHET!J385+[1]OTCHET!J390+[1]OTCHET!J393+[1]OTCHET!J396+[1]OTCHET!J399+[1]OTCHET!J400+[1]OTCHET!J403+[1]OTCHET!J416+[1]OTCHET!J417+[1]OTCHET!J418+[1]OTCHET!J419+[1]OTCHET!J420</f>
        <v>455545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0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0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70942</v>
      </c>
      <c r="F62" s="318">
        <f t="shared" si="5"/>
        <v>1786313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1786313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-70942</v>
      </c>
      <c r="F64" s="330">
        <f>SUM(+F66+F74+F75+F82+F83+F84+F87+F88+F89+F90+F91+F92+F93)</f>
        <v>-1786313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-1786313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0</v>
      </c>
      <c r="F68" s="357">
        <f t="shared" si="1"/>
        <v>0</v>
      </c>
      <c r="G68" s="358">
        <f>+[1]OTCHET!G478+[1]OTCHET!G479+[1]OTCHET!G482+[1]OTCHET!G483+[1]OTCHET!G486+[1]OTCHET!G487+[1]OTCHET!G488+[1]OTCHET!G490</f>
        <v>0</v>
      </c>
      <c r="H68" s="359">
        <f>+[1]OTCHET!H478+[1]OTCHET!H479+[1]OTCHET!H482+[1]OTCHET!H483+[1]OTCHET!H486+[1]OTCHET!H487+[1]OTCHET!H488+[1]OTCHET!H490</f>
        <v>0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0</v>
      </c>
      <c r="G72" s="358">
        <f>+[1]OTCHET!G575+[1]OTCHET!G576</f>
        <v>0</v>
      </c>
      <c r="H72" s="359">
        <f>+[1]OTCHET!H575+[1]OTCHET!H576</f>
        <v>0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0</v>
      </c>
      <c r="G73" s="365">
        <f>+[1]OTCHET!G577+[1]OTCHET!G578+[1]OTCHET!G579</f>
        <v>0</v>
      </c>
      <c r="H73" s="366">
        <f>+[1]OTCHET!H577+[1]OTCHET!H578+[1]OTCHET!H579</f>
        <v>0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0</v>
      </c>
      <c r="F76" s="349">
        <f t="shared" si="1"/>
        <v>0</v>
      </c>
      <c r="G76" s="350">
        <f>+[1]OTCHET!G460+[1]OTCHET!G463</f>
        <v>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0</v>
      </c>
      <c r="F77" s="357">
        <f t="shared" si="1"/>
        <v>0</v>
      </c>
      <c r="G77" s="358">
        <f>+[1]OTCHET!G461+[1]OTCHET!G464</f>
        <v>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0</v>
      </c>
      <c r="F81" s="364">
        <f t="shared" si="1"/>
        <v>0</v>
      </c>
      <c r="G81" s="365">
        <f>+[1]OTCHET!G474</f>
        <v>0</v>
      </c>
      <c r="H81" s="366">
        <f>+[1]OTCHET!H474</f>
        <v>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-433880</v>
      </c>
      <c r="F84" s="291">
        <f>+F85+F86</f>
        <v>-1783131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-1783131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-433880</v>
      </c>
      <c r="F86" s="364">
        <f t="shared" si="1"/>
        <v>-1783131</v>
      </c>
      <c r="G86" s="365">
        <f>+[1]OTCHET!G515+[1]OTCHET!G518+[1]OTCHET!G538</f>
        <v>0</v>
      </c>
      <c r="H86" s="366">
        <f>+[1]OTCHET!H515+[1]OTCHET!H518+[1]OTCHET!H538</f>
        <v>0</v>
      </c>
      <c r="I86" s="366">
        <f>+[1]OTCHET!I515+[1]OTCHET!I518+[1]OTCHET!I538</f>
        <v>0</v>
      </c>
      <c r="J86" s="367">
        <f>+[1]OTCHET!J515+[1]OTCHET!J518+[1]OTCHET!J538</f>
        <v>-1783131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-3182</v>
      </c>
      <c r="G87" s="282">
        <f>[1]OTCHET!G525</f>
        <v>0</v>
      </c>
      <c r="H87" s="283">
        <f>[1]OTCHET!H525</f>
        <v>0</v>
      </c>
      <c r="I87" s="283">
        <f>[1]OTCHET!I525</f>
        <v>0</v>
      </c>
      <c r="J87" s="284">
        <f>[1]OTCHET!J525</f>
        <v>-3182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362938</v>
      </c>
      <c r="F88" s="286">
        <f t="shared" si="11"/>
        <v>0</v>
      </c>
      <c r="G88" s="287">
        <f>+[1]OTCHET!G561+[1]OTCHET!G562+[1]OTCHET!G563+[1]OTCHET!G564+[1]OTCHET!G565+[1]OTCHET!G566</f>
        <v>0</v>
      </c>
      <c r="H88" s="288">
        <f>+[1]OTCHET!H561+[1]OTCHET!H562+[1]OTCHET!H563+[1]OTCHET!H564+[1]OTCHET!H565+[1]OTCHET!H566</f>
        <v>0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0</v>
      </c>
      <c r="G89" s="177">
        <f>+[1]OTCHET!G567+[1]OTCHET!G568+[1]OTCHET!G569+[1]OTCHET!G570+[1]OTCHET!G571+[1]OTCHET!G572+[1]OTCHET!G573</f>
        <v>0</v>
      </c>
      <c r="H89" s="178">
        <f>+[1]OTCHET!H567+[1]OTCHET!H568+[1]OTCHET!H569+[1]OTCHET!H570+[1]OTCHET!H571+[1]OTCHET!H572+[1]OTCHET!H573</f>
        <v>0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0</v>
      </c>
      <c r="G90" s="177">
        <f>+[1]OTCHET!G574</f>
        <v>0</v>
      </c>
      <c r="H90" s="178">
        <f>+[1]OTCHET!H574</f>
        <v>0</v>
      </c>
      <c r="I90" s="178">
        <f>+[1]OTCHET!I574</f>
        <v>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0</v>
      </c>
      <c r="G91" s="177">
        <f>+[1]OTCHET!G581+[1]OTCHET!G582</f>
        <v>0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0</v>
      </c>
      <c r="G92" s="177">
        <f>+[1]OTCHET!G583+[1]OTCHET!G584</f>
        <v>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0</v>
      </c>
      <c r="H93" s="130">
        <f>[1]OTCHET!H585</f>
        <v>0</v>
      </c>
      <c r="I93" s="130">
        <f>[1]OTCHET!I585</f>
        <v>0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0</v>
      </c>
      <c r="H94" s="380">
        <f>+[1]OTCHET!H588</f>
        <v>0</v>
      </c>
      <c r="I94" s="380">
        <f>+[1]OTCHET!I588</f>
        <v>0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mdimova@mtitc.government.bg</v>
      </c>
      <c r="C105" s="402"/>
      <c r="D105" s="402"/>
      <c r="E105" s="407"/>
      <c r="F105" s="19"/>
      <c r="G105" s="408" t="str">
        <f>+[1]OTCHET!E599</f>
        <v>02/94 09 459</v>
      </c>
      <c r="H105" s="408">
        <f>+[1]OTCHET!F599</f>
        <v>0</v>
      </c>
      <c r="I105" s="409"/>
      <c r="J105" s="410">
        <f>+[1]OTCHET!B599</f>
        <v>42711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2017-01-19T09:11:50Z</dcterms:created>
  <dcterms:modified xsi:type="dcterms:W3CDTF">2017-01-19T09:12:37Z</dcterms:modified>
</cp:coreProperties>
</file>