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K66" i="1"/>
  <c r="K64" i="1" s="1"/>
  <c r="M64" i="1"/>
  <c r="L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I103" i="1"/>
  <c r="H103" i="1" l="1"/>
  <c r="G103" i="1"/>
  <c r="E103" i="1"/>
  <c r="J103" i="1"/>
  <c r="B63" i="1" l="1"/>
  <c r="F103" i="1"/>
  <c r="B103" i="1" l="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<sst xmlns="http://schemas.openxmlformats.org/spreadsheetml/2006/main" count="241" uniqueCount="170">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</sst>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FFFF00"/>
      </font>
      <numFmt numFmtId="168" formatCode="#,##0;\(#,##0\)"/>
      <fill>
        <patternFill>
          <bgColor rgb="FFFF0000"/>
        </patternFill>
      </fill>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8"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january\B1_2016_0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t="str">
            <v>000 695 388</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6" workbookViewId="0">
      <selection activeCell="G74" sqref="G7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ДЕС</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42460</v>
      </c>
      <c r="G11" s="25" t="s">
        <v>1</v>
      </c>
      <c r="H11" s="26" t="str">
        <f>+[1]OTCHET!H9</f>
        <v>000 695 388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96</v>
      </c>
      <c r="F15" s="41" t="str">
        <f>[1]OTCHET!F15</f>
        <v>СЕС - ДЕС</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2540256</v>
      </c>
      <c r="F22" s="102">
        <v>2045333</v>
      </c>
      <c r="G22" s="103">
        <v>0</v>
      </c>
      <c r="H22" s="104">
        <v>0</v>
      </c>
      <c r="I22" s="104">
        <v>0</v>
      </c>
      <c r="J22" s="105">
        <v>2045333</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2540256</v>
      </c>
      <c r="F37" s="199">
        <v>2045333</v>
      </c>
      <c r="G37" s="200">
        <v>0</v>
      </c>
      <c r="H37" s="201">
        <v>0</v>
      </c>
      <c r="I37" s="201">
        <v>0</v>
      </c>
      <c r="J37" s="202">
        <v>2045333</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2780135</v>
      </c>
      <c r="F38" s="209">
        <v>44440</v>
      </c>
      <c r="G38" s="210">
        <v>0</v>
      </c>
      <c r="H38" s="211">
        <v>0</v>
      </c>
      <c r="I38" s="211">
        <v>0</v>
      </c>
      <c r="J38" s="212">
        <v>44440</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115731</v>
      </c>
      <c r="F39" s="111">
        <v>11631</v>
      </c>
      <c r="G39" s="112">
        <v>0</v>
      </c>
      <c r="H39" s="113">
        <v>0</v>
      </c>
      <c r="I39" s="113">
        <v>0</v>
      </c>
      <c r="J39" s="114">
        <v>11631</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114235</v>
      </c>
      <c r="F40" s="168">
        <v>3330</v>
      </c>
      <c r="G40" s="169">
        <v>0</v>
      </c>
      <c r="H40" s="170">
        <v>0</v>
      </c>
      <c r="I40" s="170">
        <v>0</v>
      </c>
      <c r="J40" s="171">
        <v>3330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58061</v>
      </c>
      <c r="F41" s="168">
        <v>3181</v>
      </c>
      <c r="G41" s="169">
        <v>0</v>
      </c>
      <c r="H41" s="170">
        <v>0</v>
      </c>
      <c r="I41" s="170">
        <v>0</v>
      </c>
      <c r="J41" s="171">
        <v>3181</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1205368</v>
      </c>
      <c r="F42" s="168">
        <v>26298</v>
      </c>
      <c r="G42" s="169">
        <v>0</v>
      </c>
      <c r="H42" s="170">
        <v>0</v>
      </c>
      <c r="I42" s="170">
        <v>0</v>
      </c>
      <c r="J42" s="171">
        <v>26298</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1286740</v>
      </c>
      <c r="F48" s="168">
        <v>0</v>
      </c>
      <c r="G48" s="169">
        <v>0</v>
      </c>
      <c r="H48" s="170">
        <v>0</v>
      </c>
      <c r="I48" s="170">
        <v>0</v>
      </c>
      <c r="J48" s="171">
        <v>0</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310821</v>
      </c>
      <c r="F54" s="267">
        <v>-106764</v>
      </c>
      <c r="G54" s="268">
        <v>0</v>
      </c>
      <c r="H54" s="269">
        <v>0</v>
      </c>
      <c r="I54" s="270">
        <v>0</v>
      </c>
      <c r="J54" s="271">
        <v>-106764</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310821</v>
      </c>
      <c r="F56" s="278">
        <v>-106764</v>
      </c>
      <c r="G56" s="279">
        <v>0</v>
      </c>
      <c r="H56" s="280">
        <v>0</v>
      </c>
      <c r="I56" s="280">
        <v>0</v>
      </c>
      <c r="J56" s="281">
        <v>-106764</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0</v>
      </c>
      <c r="G57" s="284">
        <v>0</v>
      </c>
      <c r="H57" s="285">
        <v>0</v>
      </c>
      <c r="I57" s="285">
        <v>0</v>
      </c>
      <c r="J57" s="286">
        <v>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70942</v>
      </c>
      <c r="F62" s="310">
        <v>1894129</v>
      </c>
      <c r="G62" s="311">
        <v>0</v>
      </c>
      <c r="H62" s="312">
        <v>0</v>
      </c>
      <c r="I62" s="312">
        <v>0</v>
      </c>
      <c r="J62" s="313">
        <v>1894129</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-70942</v>
      </c>
      <c r="F64" s="322">
        <v>-1894129</v>
      </c>
      <c r="G64" s="323">
        <v>0</v>
      </c>
      <c r="H64" s="324">
        <v>0</v>
      </c>
      <c r="I64" s="324">
        <v>0</v>
      </c>
      <c r="J64" s="325">
        <v>-1894129</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-433880</v>
      </c>
      <c r="F84" s="283">
        <v>-1894129</v>
      </c>
      <c r="G84" s="284">
        <v>0</v>
      </c>
      <c r="H84" s="285">
        <v>0</v>
      </c>
      <c r="I84" s="285">
        <v>0</v>
      </c>
      <c r="J84" s="286">
        <v>-1894129</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-433880</v>
      </c>
      <c r="F86" s="356">
        <v>-1894129</v>
      </c>
      <c r="G86" s="357">
        <v>0</v>
      </c>
      <c r="H86" s="358">
        <v>0</v>
      </c>
      <c r="I86" s="358">
        <v>0</v>
      </c>
      <c r="J86" s="359">
        <v>-1894129</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0</v>
      </c>
      <c r="G87" s="274">
        <v>0</v>
      </c>
      <c r="H87" s="275">
        <v>0</v>
      </c>
      <c r="I87" s="275">
        <v>0</v>
      </c>
      <c r="J87" s="276">
        <v>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362938</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103:J103">
    <cfRule type="cellIs" dxfId="20" priority="21" stopIfTrue="1" operator="notEqual">
      <formula>0</formula>
    </cfRule>
  </conditionalFormatting>
  <conditionalFormatting sqref="G105:H105 B105">
    <cfRule type="cellIs" dxfId="19" priority="20" stopIfTrue="1" operator="equal">
      <formula>0</formula>
    </cfRule>
  </conditionalFormatting>
  <conditionalFormatting sqref="I112 E108">
    <cfRule type="cellIs" dxfId="18" priority="19" stopIfTrue="1" operator="equal">
      <formula>0</formula>
    </cfRule>
  </conditionalFormatting>
  <conditionalFormatting sqref="J105">
    <cfRule type="cellIs" dxfId="17" priority="18" stopIfTrue="1" operator="equal">
      <formula>0</formula>
    </cfRule>
  </conditionalFormatting>
  <conditionalFormatting sqref="E112:F112">
    <cfRule type="cellIs" dxfId="16" priority="17" stopIfTrue="1" operator="equal">
      <formula>0</formula>
    </cfRule>
  </conditionalFormatting>
  <conditionalFormatting sqref="E15">
    <cfRule type="cellIs" dxfId="15" priority="12" stopIfTrue="1" operator="equal">
      <formula>98</formula>
    </cfRule>
    <cfRule type="cellIs" dxfId="14" priority="13" stopIfTrue="1" operator="equal">
      <formula>96</formula>
    </cfRule>
    <cfRule type="cellIs" dxfId="13" priority="14" stopIfTrue="1" operator="equal">
      <formula>42</formula>
    </cfRule>
    <cfRule type="cellIs" dxfId="12" priority="15" stopIfTrue="1" operator="equal">
      <formula>97</formula>
    </cfRule>
    <cfRule type="cellIs" dxfId="11" priority="16" stopIfTrue="1" operator="equal">
      <formula>33</formula>
    </cfRule>
  </conditionalFormatting>
  <conditionalFormatting sqref="F15">
    <cfRule type="cellIs" dxfId="10" priority="7" stopIfTrue="1" operator="equal">
      <formula>"Чужди средства"</formula>
    </cfRule>
    <cfRule type="cellIs" dxfId="9" priority="8" stopIfTrue="1" operator="equal">
      <formula>"СЕС - ДМП"</formula>
    </cfRule>
    <cfRule type="cellIs" dxfId="8" priority="9" stopIfTrue="1" operator="equal">
      <formula>"СЕС - РА"</formula>
    </cfRule>
    <cfRule type="cellIs" dxfId="7" priority="10" stopIfTrue="1" operator="equal">
      <formula>"СЕС - ДЕС"</formula>
    </cfRule>
    <cfRule type="cellIs" dxfId="6" priority="11" stopIfTrue="1" operator="equal">
      <formula>"СЕС - КСФ"</formula>
    </cfRule>
  </conditionalFormatting>
  <conditionalFormatting sqref="B103">
    <cfRule type="cellIs" dxfId="5" priority="6" stopIfTrue="1" operator="notEqual">
      <formula>0</formula>
    </cfRule>
  </conditionalFormatting>
  <conditionalFormatting sqref="I11:J11">
    <cfRule type="cellIs" dxfId="4" priority="2" stopIfTrue="1" operator="between">
      <formula>1000000000000</formula>
      <formula>9999999999999990</formula>
    </cfRule>
    <cfRule type="cellIs" dxfId="3" priority="3" stopIfTrue="1" operator="between">
      <formula>10000000000</formula>
      <formula>999999999999</formula>
    </cfRule>
    <cfRule type="cellIs" dxfId="2" priority="4" stopIfTrue="1" operator="between">
      <formula>1000000</formula>
      <formula>99999999</formula>
    </cfRule>
    <cfRule type="cellIs" dxfId="1" priority="5" stopIfTrue="1" operator="between">
      <formula>100</formula>
      <formula>9999</formula>
    </cfRule>
  </conditionalFormatting>
  <conditionalFormatting sqref="E63:J6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S983073:WLV98307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WVO983073:WVR98307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E33 G33:J3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S983092:WLV98309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WVO983092:WVR98309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E52 G52:J52">
      <formula1>0</formula1>
    </dataValidation>
    <dataValidation type="whole" operator="lessThanOrEqual" allowBlank="1" showInputMessage="1" showErrorMessage="1" error="въведете цяло отрицателно число" sqref="WLS983129:WLV98312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WVO983129:WVR98312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E89 G89:J89">
      <formula1>0</formula1>
    </dataValidation>
    <dataValidation type="whole" operator="greaterThanOrEqual" allowBlank="1" showInputMessage="1" showErrorMessage="1" error="въведете цяло положително число" sqref="WLS983128:WLV98312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WVO983128:WVR98312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E88 G88:J8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TUS983143:TUX983143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UEO983143:UET983143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UOK983143:UOP983143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UYG983143:UYL983143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VIC983143:VIH983143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VRY983143:VSD983143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WBU983143:WBZ983143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WLQ983143:WLV983143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WVM983143:WVR983143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E90:E94 G90:J94 E53:E87 E34:E51 E22:E32 G53:J87 G34:J51 G22:J32 F22:F94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2016-04-27T13:39:55Z</dcterms:modified>
</cp:coreProperties>
</file>