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0.11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<sst xmlns="http://schemas.openxmlformats.org/spreadsheetml/2006/main" count="241" uniqueCount="170">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</sst>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6_11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42704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82">
          <cell r="E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-235058</v>
          </cell>
          <cell r="H538">
            <v>20104</v>
          </cell>
          <cell r="I538">
            <v>0</v>
          </cell>
          <cell r="J538">
            <v>0</v>
          </cell>
        </row>
        <row r="561">
          <cell r="G561">
            <v>396558</v>
          </cell>
          <cell r="H561">
            <v>0</v>
          </cell>
          <cell r="I561">
            <v>0</v>
          </cell>
          <cell r="J561">
            <v>0</v>
          </cell>
        </row>
        <row r="562">
          <cell r="G562">
            <v>0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G567">
            <v>-170386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-20104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G581">
            <v>898748</v>
          </cell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G583">
            <v>-889862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Мариана Димова</v>
          </cell>
          <cell r="G597" t="str">
            <v>Иван Марков</v>
          </cell>
        </row>
        <row r="599">
          <cell r="B599">
            <v>42719</v>
          </cell>
          <cell r="E599" t="str">
            <v>02/9409 459</v>
          </cell>
          <cell r="H599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51" zoomScale="75" zoomScaleNormal="75" workbookViewId="0">
      <selection activeCell="J105" sqref="J10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42704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0</v>
      </c>
      <c r="F42" s="176">
        <f t="shared" si="1"/>
        <v>0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0</v>
      </c>
      <c r="F48" s="176">
        <f t="shared" si="1"/>
        <v>0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0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0</v>
      </c>
      <c r="F49" s="176">
        <f t="shared" si="1"/>
        <v>0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0</v>
      </c>
      <c r="F56" s="286">
        <f t="shared" si="1"/>
        <v>0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0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-214954</v>
      </c>
      <c r="G84" s="292">
        <f t="shared" ref="G84:M84" si="10">+G85+G86</f>
        <v>-235058</v>
      </c>
      <c r="H84" s="293">
        <f>+H85+H86</f>
        <v>20104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-214954</v>
      </c>
      <c r="G86" s="365">
        <f>+[1]OTCHET!G515+[1]OTCHET!G518+[1]OTCHET!G538</f>
        <v>-235058</v>
      </c>
      <c r="H86" s="366">
        <f>+[1]OTCHET!H515+[1]OTCHET!H518+[1]OTCHET!H538</f>
        <v>20104</v>
      </c>
      <c r="I86" s="366">
        <f>+[1]OTCHET!I515+[1]OTCHET!I518+[1]OTCHET!I538</f>
        <v>0</v>
      </c>
      <c r="J86" s="367">
        <f>+[1]OTCHET!J515+[1]OTCHET!J518+[1]OTCHET!J538</f>
        <v>0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0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0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0</v>
      </c>
      <c r="F88" s="286">
        <f t="shared" si="11"/>
        <v>396558</v>
      </c>
      <c r="G88" s="287">
        <f>+[1]OTCHET!G561+[1]OTCHET!G562+[1]OTCHET!G563+[1]OTCHET!G564+[1]OTCHET!G565+[1]OTCHET!G566</f>
        <v>396558</v>
      </c>
      <c r="H88" s="288">
        <f>+[1]OTCHET!H561+[1]OTCHET!H562+[1]OTCHET!H563+[1]OTCHET!H564+[1]OTCHET!H565+[1]OTCHET!H566</f>
        <v>0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-190490</v>
      </c>
      <c r="G89" s="177">
        <f>+[1]OTCHET!G567+[1]OTCHET!G568+[1]OTCHET!G569+[1]OTCHET!G570+[1]OTCHET!G571+[1]OTCHET!G572+[1]OTCHET!G573</f>
        <v>-170386</v>
      </c>
      <c r="H89" s="178">
        <f>+[1]OTCHET!H567+[1]OTCHET!H568+[1]OTCHET!H569+[1]OTCHET!H570+[1]OTCHET!H571+[1]OTCHET!H572+[1]OTCHET!H573</f>
        <v>-20104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0</v>
      </c>
      <c r="G90" s="177">
        <f>+[1]OTCHET!G574</f>
        <v>0</v>
      </c>
      <c r="H90" s="178">
        <f>+[1]OTCHET!H574</f>
        <v>0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898748</v>
      </c>
      <c r="G91" s="177">
        <f>+[1]OTCHET!G581+[1]OTCHET!G582</f>
        <v>898748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-889862</v>
      </c>
      <c r="G92" s="177">
        <f>+[1]OTCHET!G583+[1]OTCHET!G584</f>
        <v>-889862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mdimova@mtitc.government.bg</v>
      </c>
      <c r="C105" s="402"/>
      <c r="D105" s="402"/>
      <c r="E105" s="407"/>
      <c r="F105" s="19"/>
      <c r="G105" s="408" t="str">
        <f>+[1]OTCHET!E599</f>
        <v>02/9409 459</v>
      </c>
      <c r="H105" s="408">
        <f>+[1]OTCHET!F599</f>
        <v>0</v>
      </c>
      <c r="I105" s="409"/>
      <c r="J105" s="410">
        <f>+[1]OTCHET!B599</f>
        <v>42719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2017-01-19T09:10:47Z</dcterms:created>
  <dcterms:modified xsi:type="dcterms:W3CDTF">2017-01-19T09:11:29Z</dcterms:modified>
</cp:coreProperties>
</file>