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6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<sst xmlns="http://schemas.openxmlformats.org/spreadsheetml/2006/main" count="172" uniqueCount="71">
  <si>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</si>
  <si>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</si>
  <si>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</si>
  <si>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</si>
  <si>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</si>
  <si>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</si>
  <si>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</si>
  <si>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</si>
  <si>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</si>
  <si>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</si>
  <si>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</si>
  <si>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</si>
  <si>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</si>
  <si>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</si>
  <si>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</si>
  <si>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</si>
  <si>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</si>
  <si>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</si>
  <si>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</si>
  <si>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</si>
  <si>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</si>
  <si>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</si>
  <si>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</si>
  <si>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</si>
  <si>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</si>
  <si>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</si>
  <si>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</si>
  <si>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</si>
  <si>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</si>
  <si>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</si>
  <si>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</si>
  <si>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</si>
  <si>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</si>
  <si>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</si>
  <si>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</si>
  <si>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</si>
  <si>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</si>
  <si>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</si>
  <si>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</si>
  <si>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</si>
  <si>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</si>
  <si>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</si>
  <si>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</si>
  <si>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</si>
  <si>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</si>
  <si>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</si>
  <si>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</si>
  <si>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</si>
  <si>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</si>
  <si>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</si>
  <si>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</si>
  <si>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</si>
  <si>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</si>
  <si>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</si>
  <si>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</si>
  <si>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</si>
  <si>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</si>
  <si>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</si>
  <si>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</si>
  <si>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</si>
  <si>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</si>
  <si>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</si>
  <si>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</si>
  <si>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</si>
  <si>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</si>
  <si>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</si>
  <si>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МИНИСТЕРСТВО НА ТРАНСПОРТА И СЪОБЩЕНИЯТА</t>
  </si>
  <si>
    <t>* РМС № 325/2020
* чл. 13 ал. 1 от Закона за мерките и действията по време на извънредната обстановка, обявена с Решение на НС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</si>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</sst>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3" fontId="59" fillId="0" borderId="16" xfId="0" applyNumberFormat="1" applyFont="1" applyFill="1" applyBorder="1" applyAlignment="1" applyProtection="1">
      <alignment wrapTex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Q8" sqref="Q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66</v>
      </c>
      <c r="B4" s="80"/>
      <c r="C4" s="81"/>
      <c r="D4" s="18">
        <v>44562</v>
      </c>
      <c r="E4" s="18">
        <v>44620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7.25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">
      <c r="A8" s="36" t="s">
        <v>0</v>
      </c>
      <c r="B8" s="40">
        <f aca="true" t="shared" si="0" ref="B8:G8">SUM(B9:B11)</f>
        <v>537401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510466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">
      <c r="A10" s="33" t="s">
        <v>2</v>
      </c>
      <c r="B10" s="44">
        <f>'Ведомствени разходи'!B10+'Администрирани разходи'!B10+'ПРБ неприлагащи прогр. бюджет'!B10</f>
        <v>1109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">
      <c r="A11" s="33" t="s">
        <v>3</v>
      </c>
      <c r="B11" s="44">
        <f>'Ведомствени разходи'!B11+'Администрирани разходи'!B11+'ПРБ неприлагащи прогр. бюджет'!B11</f>
        <v>25826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">
      <c r="A12" s="32" t="s">
        <v>4</v>
      </c>
      <c r="B12" s="45">
        <f>'Ведомствени разходи'!B12+'Администрирани разходи'!B12+'ПРБ неприлагащи прогр. бюджет'!B12</f>
        <v>31784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4" t="s">
        <v>26</v>
      </c>
      <c r="B24" s="47">
        <f aca="true" t="shared" si="2" ref="B24:G24">+B8+B12+B13+B15+B17+B18+B19+B20+B21</f>
        <v>569185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МИНИСТЕРСТВО НА ТРАНСПОРТА И СЪОБЩЕНИЯТА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7.25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">
      <c r="A8" s="36" t="s">
        <v>0</v>
      </c>
      <c r="B8" s="40">
        <f aca="true" t="shared" si="0" ref="B8:G8">SUM(B9:B11)</f>
        <v>537401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>
        <v>510466</v>
      </c>
      <c r="C9" s="48"/>
      <c r="D9" s="48"/>
      <c r="E9" s="48"/>
      <c r="F9" s="48"/>
      <c r="G9" s="48"/>
    </row>
    <row r="10" spans="1:7" ht="15">
      <c r="A10" s="33" t="s">
        <v>2</v>
      </c>
      <c r="B10" s="48">
        <v>1109</v>
      </c>
      <c r="C10" s="48"/>
      <c r="D10" s="48"/>
      <c r="E10" s="48"/>
      <c r="F10" s="48"/>
      <c r="G10" s="48"/>
    </row>
    <row r="11" spans="1:7" ht="15">
      <c r="A11" s="33" t="s">
        <v>3</v>
      </c>
      <c r="B11" s="48">
        <v>25826</v>
      </c>
      <c r="C11" s="48"/>
      <c r="D11" s="48"/>
      <c r="E11" s="48"/>
      <c r="F11" s="48"/>
      <c r="G11" s="48"/>
    </row>
    <row r="12" spans="1:7" ht="15">
      <c r="A12" s="32" t="s">
        <v>4</v>
      </c>
      <c r="B12" s="49">
        <v>31784</v>
      </c>
      <c r="C12" s="49"/>
      <c r="D12" s="49"/>
      <c r="E12" s="49"/>
      <c r="F12" s="49"/>
      <c r="G12" s="49"/>
    </row>
    <row r="13" spans="1:7" ht="1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">
      <c r="A14" s="33" t="s">
        <v>6</v>
      </c>
      <c r="B14" s="50"/>
      <c r="C14" s="50"/>
      <c r="D14" s="50"/>
      <c r="E14" s="50"/>
      <c r="F14" s="50"/>
      <c r="G14" s="50"/>
    </row>
    <row r="15" spans="1:7" ht="1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">
      <c r="A16" s="33" t="s">
        <v>8</v>
      </c>
      <c r="B16" s="50"/>
      <c r="C16" s="50"/>
      <c r="D16" s="50"/>
      <c r="E16" s="50"/>
      <c r="F16" s="50"/>
      <c r="G16" s="50"/>
    </row>
    <row r="17" spans="1:7" ht="15">
      <c r="A17" s="32" t="s">
        <v>9</v>
      </c>
      <c r="B17" s="49"/>
      <c r="C17" s="49"/>
      <c r="D17" s="49"/>
      <c r="E17" s="49"/>
      <c r="F17" s="49"/>
      <c r="G17" s="49"/>
    </row>
    <row r="18" spans="1:7" ht="15">
      <c r="A18" s="32" t="s">
        <v>32</v>
      </c>
      <c r="B18" s="49"/>
      <c r="C18" s="49"/>
      <c r="D18" s="49"/>
      <c r="E18" s="49"/>
      <c r="F18" s="49"/>
      <c r="G18" s="49"/>
    </row>
    <row r="19" spans="1:7" ht="15">
      <c r="A19" s="32" t="s">
        <v>10</v>
      </c>
      <c r="B19" s="49"/>
      <c r="C19" s="49"/>
      <c r="D19" s="49"/>
      <c r="E19" s="49"/>
      <c r="F19" s="49"/>
      <c r="G19" s="49"/>
    </row>
    <row r="20" spans="1:7" ht="15">
      <c r="A20" s="32" t="s">
        <v>11</v>
      </c>
      <c r="B20" s="49"/>
      <c r="C20" s="49"/>
      <c r="D20" s="49"/>
      <c r="E20" s="49"/>
      <c r="F20" s="49"/>
      <c r="G20" s="49"/>
    </row>
    <row r="21" spans="1:7" ht="1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">
      <c r="A23" s="33" t="s">
        <v>14</v>
      </c>
      <c r="B23" s="50"/>
      <c r="C23" s="50"/>
      <c r="D23" s="50"/>
      <c r="E23" s="50"/>
      <c r="F23" s="50"/>
      <c r="G23" s="50"/>
    </row>
    <row r="24" spans="1:7" ht="15.75" thickBot="1">
      <c r="A24" s="34" t="s">
        <v>26</v>
      </c>
      <c r="B24" s="47">
        <f aca="true" t="shared" si="2" ref="B24:G24">+B8+B12+B13+B15+B17+B18+B19+B20+B21</f>
        <v>569185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МИНИСТЕРСТВО НА ТРАНСПОРТА И СЪОБЩЕНИЯТА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7.25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">
      <c r="A10" s="33" t="s">
        <v>2</v>
      </c>
      <c r="B10" s="48"/>
      <c r="C10" s="48"/>
      <c r="D10" s="48"/>
      <c r="E10" s="48"/>
      <c r="F10" s="48"/>
      <c r="G10" s="48"/>
    </row>
    <row r="11" spans="1:7" ht="15">
      <c r="A11" s="33" t="s">
        <v>3</v>
      </c>
      <c r="B11" s="48"/>
      <c r="C11" s="48"/>
      <c r="D11" s="48"/>
      <c r="E11" s="48"/>
      <c r="F11" s="48"/>
      <c r="G11" s="48"/>
    </row>
    <row r="12" spans="1:7" ht="15">
      <c r="A12" s="32" t="s">
        <v>4</v>
      </c>
      <c r="B12" s="49"/>
      <c r="C12" s="49"/>
      <c r="D12" s="49"/>
      <c r="E12" s="49"/>
      <c r="F12" s="49"/>
      <c r="G12" s="49"/>
    </row>
    <row r="13" spans="1:7" ht="1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">
      <c r="A14" s="33" t="s">
        <v>6</v>
      </c>
      <c r="B14" s="50"/>
      <c r="C14" s="50"/>
      <c r="D14" s="50"/>
      <c r="E14" s="50"/>
      <c r="F14" s="50"/>
      <c r="G14" s="50"/>
    </row>
    <row r="15" spans="1:7" ht="1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">
      <c r="A16" s="33" t="s">
        <v>8</v>
      </c>
      <c r="B16" s="50"/>
      <c r="C16" s="50"/>
      <c r="D16" s="50"/>
      <c r="E16" s="50"/>
      <c r="F16" s="50"/>
      <c r="G16" s="50"/>
    </row>
    <row r="17" spans="1:7" ht="15">
      <c r="A17" s="32" t="s">
        <v>9</v>
      </c>
      <c r="B17" s="49"/>
      <c r="C17" s="49"/>
      <c r="D17" s="49"/>
      <c r="E17" s="49"/>
      <c r="F17" s="49"/>
      <c r="G17" s="49"/>
    </row>
    <row r="18" spans="1:7" ht="15">
      <c r="A18" s="32" t="s">
        <v>32</v>
      </c>
      <c r="B18" s="49"/>
      <c r="C18" s="49"/>
      <c r="D18" s="49"/>
      <c r="E18" s="49"/>
      <c r="F18" s="49"/>
      <c r="G18" s="49"/>
    </row>
    <row r="19" spans="1:7" ht="15">
      <c r="A19" s="32" t="s">
        <v>10</v>
      </c>
      <c r="B19" s="49"/>
      <c r="C19" s="49"/>
      <c r="D19" s="49"/>
      <c r="E19" s="49"/>
      <c r="F19" s="49"/>
      <c r="G19" s="49"/>
    </row>
    <row r="20" spans="1:7" ht="15">
      <c r="A20" s="32" t="s">
        <v>11</v>
      </c>
      <c r="B20" s="49"/>
      <c r="C20" s="49"/>
      <c r="D20" s="49"/>
      <c r="E20" s="49"/>
      <c r="F20" s="49"/>
      <c r="G20" s="49"/>
    </row>
    <row r="21" spans="1:7" ht="1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">
      <c r="A23" s="33" t="s">
        <v>14</v>
      </c>
      <c r="B23" s="50"/>
      <c r="C23" s="50"/>
      <c r="D23" s="50"/>
      <c r="E23" s="50"/>
      <c r="F23" s="50"/>
      <c r="G23" s="50"/>
    </row>
    <row r="24" spans="1:7" ht="15.7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МИНИСТЕРСТВО НА ТРАНСПОРТА И СЪОБЩЕНИЯТА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44562</v>
      </c>
      <c r="E4" s="19">
        <f>IF(ISBLANK(ОБЩО!E4),"",ОБЩО!E4)</f>
        <v>44620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7.25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">
      <c r="A10" s="33" t="s">
        <v>2</v>
      </c>
      <c r="B10" s="48"/>
      <c r="C10" s="48"/>
      <c r="D10" s="48"/>
      <c r="E10" s="48"/>
      <c r="F10" s="48"/>
      <c r="G10" s="48"/>
    </row>
    <row r="11" spans="1:7" ht="15">
      <c r="A11" s="33" t="s">
        <v>3</v>
      </c>
      <c r="B11" s="48"/>
      <c r="C11" s="48"/>
      <c r="D11" s="48"/>
      <c r="E11" s="48"/>
      <c r="F11" s="48"/>
      <c r="G11" s="48"/>
    </row>
    <row r="12" spans="1:7" ht="15">
      <c r="A12" s="32" t="s">
        <v>4</v>
      </c>
      <c r="B12" s="49"/>
      <c r="C12" s="49"/>
      <c r="D12" s="49"/>
      <c r="E12" s="49"/>
      <c r="F12" s="49"/>
      <c r="G12" s="49"/>
    </row>
    <row r="13" spans="1:7" ht="1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">
      <c r="A14" s="33" t="s">
        <v>6</v>
      </c>
      <c r="B14" s="50"/>
      <c r="C14" s="50"/>
      <c r="D14" s="50"/>
      <c r="E14" s="50"/>
      <c r="F14" s="50"/>
      <c r="G14" s="50"/>
    </row>
    <row r="15" spans="1:7" ht="1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">
      <c r="A16" s="33" t="s">
        <v>8</v>
      </c>
      <c r="B16" s="50"/>
      <c r="C16" s="50"/>
      <c r="D16" s="50"/>
      <c r="E16" s="50"/>
      <c r="F16" s="50"/>
      <c r="G16" s="50"/>
    </row>
    <row r="17" spans="1:7" ht="15">
      <c r="A17" s="32" t="s">
        <v>9</v>
      </c>
      <c r="B17" s="49"/>
      <c r="C17" s="49"/>
      <c r="D17" s="49"/>
      <c r="E17" s="49"/>
      <c r="F17" s="49"/>
      <c r="G17" s="49"/>
    </row>
    <row r="18" spans="1:7" ht="15">
      <c r="A18" s="32" t="s">
        <v>32</v>
      </c>
      <c r="B18" s="49"/>
      <c r="C18" s="49"/>
      <c r="D18" s="49"/>
      <c r="E18" s="49"/>
      <c r="F18" s="49"/>
      <c r="G18" s="49"/>
    </row>
    <row r="19" spans="1:7" ht="15">
      <c r="A19" s="32" t="s">
        <v>10</v>
      </c>
      <c r="B19" s="49"/>
      <c r="C19" s="49"/>
      <c r="D19" s="49"/>
      <c r="E19" s="49"/>
      <c r="F19" s="49"/>
      <c r="G19" s="49"/>
    </row>
    <row r="20" spans="1:7" ht="15">
      <c r="A20" s="32" t="s">
        <v>11</v>
      </c>
      <c r="B20" s="49"/>
      <c r="C20" s="49"/>
      <c r="D20" s="49"/>
      <c r="E20" s="49"/>
      <c r="F20" s="49"/>
      <c r="G20" s="49"/>
    </row>
    <row r="21" spans="1:7" ht="1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">
      <c r="A23" s="33" t="s">
        <v>14</v>
      </c>
      <c r="B23" s="50"/>
      <c r="C23" s="50"/>
      <c r="D23" s="50"/>
      <c r="E23" s="50"/>
      <c r="F23" s="50"/>
      <c r="G23" s="50"/>
    </row>
    <row r="24" spans="1:7" ht="15.7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38" sqref="C38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3" t="s">
        <v>42</v>
      </c>
      <c r="C2" s="74"/>
      <c r="D2" s="74"/>
      <c r="E2" s="74"/>
      <c r="F2" s="75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5" t="str">
        <f>IF(ISBLANK(ОБЩО!A4),"",ОБЩО!A4)</f>
        <v>МИНИСТЕРСТВО НА ТРАНСПОРТА И СЪОБЩЕНИЯТА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44562</v>
      </c>
      <c r="F4" s="19">
        <f>IF(ISBLANK(ОБЩО!E4),"",ОБЩО!E4)</f>
        <v>44620</v>
      </c>
    </row>
    <row r="5" spans="1:6" ht="18.75" customHeight="1" thickBot="1">
      <c r="A5" s="55">
        <v>1</v>
      </c>
      <c r="B5" s="88" t="s">
        <v>25</v>
      </c>
      <c r="C5" s="89"/>
      <c r="D5" s="90"/>
      <c r="E5" s="10"/>
      <c r="F5" s="64"/>
    </row>
    <row r="6" spans="1:6" ht="26.25" customHeight="1">
      <c r="A6" s="55">
        <v>1</v>
      </c>
      <c r="B6" s="6"/>
      <c r="C6" s="67"/>
      <c r="D6" s="91" t="s">
        <v>21</v>
      </c>
      <c r="E6" s="91"/>
      <c r="F6" s="92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7.2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569185</v>
      </c>
      <c r="E9" s="40">
        <f>E11+E22+E32</f>
        <v>0</v>
      </c>
      <c r="F9" s="66">
        <f>F11+F22+F32</f>
        <v>0</v>
      </c>
    </row>
    <row r="10" spans="1:6" ht="1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0.7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0.7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6.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0.7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30.7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0.7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6.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6.5">
      <c r="A32" s="55">
        <f t="shared" si="0"/>
        <v>1</v>
      </c>
      <c r="B32" s="31" t="s">
        <v>40</v>
      </c>
      <c r="C32" s="40"/>
      <c r="D32" s="40">
        <f>SUM(D33:D42)</f>
        <v>569185</v>
      </c>
      <c r="E32" s="40">
        <f>SUM(E33:E42)</f>
        <v>0</v>
      </c>
      <c r="F32" s="40">
        <f>SUM(F33:F42)</f>
        <v>0</v>
      </c>
    </row>
    <row r="33" spans="1:6" s="2" customFormat="1" ht="108.75">
      <c r="A33" s="55">
        <f t="shared" si="0"/>
        <v>1</v>
      </c>
      <c r="B33" s="22" t="s">
        <v>49</v>
      </c>
      <c r="C33" s="39" t="s">
        <v>68</v>
      </c>
      <c r="D33" s="52">
        <f>378616+38185+34080</f>
        <v>450881</v>
      </c>
      <c r="E33" s="72"/>
      <c r="F33" s="52"/>
    </row>
    <row r="34" spans="1:6" s="2" customFormat="1" ht="78">
      <c r="A34" s="55">
        <f t="shared" si="0"/>
        <v>1</v>
      </c>
      <c r="B34" s="22" t="s">
        <v>50</v>
      </c>
      <c r="C34" s="39" t="s">
        <v>69</v>
      </c>
      <c r="D34" s="52">
        <f>86520</f>
        <v>86520</v>
      </c>
      <c r="E34" s="52"/>
      <c r="F34" s="52"/>
    </row>
    <row r="35" spans="1:6" s="2" customFormat="1" ht="62.25">
      <c r="A35" s="55">
        <f t="shared" si="0"/>
        <v>1</v>
      </c>
      <c r="B35" s="22" t="s">
        <v>51</v>
      </c>
      <c r="C35" s="39" t="s">
        <v>70</v>
      </c>
      <c r="D35" s="52">
        <f>3990+7421+357+110+216</f>
        <v>12094</v>
      </c>
      <c r="E35" s="72"/>
      <c r="F35" s="52"/>
    </row>
    <row r="36" spans="1:6" s="2" customFormat="1" ht="62.25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">
      <c r="A37" s="55">
        <f t="shared" si="0"/>
        <v>1</v>
      </c>
      <c r="B37" s="22" t="s">
        <v>41</v>
      </c>
      <c r="C37" s="39" t="s">
        <v>67</v>
      </c>
      <c r="D37" s="52">
        <f>1640+4365+13685</f>
        <v>19690</v>
      </c>
      <c r="E37" s="72"/>
      <c r="F37" s="52"/>
    </row>
    <row r="38" spans="1:7" s="2" customFormat="1" ht="1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5.7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4.25">
      <c r="A43" s="55">
        <v>1</v>
      </c>
    </row>
    <row r="44" spans="1:2" ht="46.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3" t="s">
        <v>53</v>
      </c>
      <c r="C2" s="74"/>
      <c r="D2" s="75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МИНИСТЕРСТВО НА ТРАНСПОРТА И СЪОБЩЕНИЯТА</v>
      </c>
      <c r="C4" s="19">
        <f>IF(ISBLANK(ОБЩО!D4),"",ОБЩО!D4)</f>
        <v>44562</v>
      </c>
      <c r="D4" s="19">
        <f>IF(ISBLANK(ОБЩО!E4),"",ОБЩО!E4)</f>
        <v>44620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7.2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">
      <c r="A10" s="55">
        <v>1</v>
      </c>
      <c r="B10" s="28"/>
      <c r="C10" s="40"/>
      <c r="D10" s="51"/>
    </row>
    <row r="11" spans="1:4" ht="1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">
      <c r="A12" s="55">
        <f t="shared" si="0"/>
        <v>0</v>
      </c>
      <c r="B12" s="58" t="s">
        <v>54</v>
      </c>
      <c r="C12" s="39"/>
      <c r="D12" s="52"/>
    </row>
    <row r="13" spans="1:4" ht="62.25">
      <c r="A13" s="55">
        <f t="shared" si="0"/>
        <v>0</v>
      </c>
      <c r="B13" s="25" t="s">
        <v>55</v>
      </c>
      <c r="C13" s="39"/>
      <c r="D13" s="52"/>
    </row>
    <row r="14" spans="1:4" ht="30.75">
      <c r="A14" s="55">
        <f t="shared" si="0"/>
        <v>0</v>
      </c>
      <c r="B14" s="26" t="s">
        <v>43</v>
      </c>
      <c r="C14" s="39"/>
      <c r="D14" s="52"/>
    </row>
    <row r="15" spans="1:5" ht="1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">
      <c r="A18" s="55">
        <f t="shared" si="0"/>
        <v>0</v>
      </c>
      <c r="B18" s="22" t="s">
        <v>47</v>
      </c>
      <c r="C18" s="39"/>
      <c r="D18" s="53"/>
    </row>
    <row r="19" spans="1:4" ht="93">
      <c r="A19" s="55">
        <f t="shared" si="0"/>
        <v>0</v>
      </c>
      <c r="B19" s="22" t="s">
        <v>56</v>
      </c>
      <c r="C19" s="39"/>
      <c r="D19" s="53"/>
    </row>
    <row r="20" spans="1:4" ht="62.25">
      <c r="A20" s="55">
        <f t="shared" si="0"/>
        <v>0</v>
      </c>
      <c r="B20" s="22" t="s">
        <v>57</v>
      </c>
      <c r="C20" s="39"/>
      <c r="D20" s="53"/>
    </row>
    <row r="21" spans="1:4" ht="30.75">
      <c r="A21" s="55">
        <f t="shared" si="0"/>
        <v>0</v>
      </c>
      <c r="B21" s="22" t="s">
        <v>58</v>
      </c>
      <c r="C21" s="39"/>
      <c r="D21" s="53"/>
    </row>
    <row r="22" spans="1:5" ht="1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6.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2.25">
      <c r="A25" s="55">
        <f t="shared" si="0"/>
        <v>0</v>
      </c>
      <c r="B25" s="22" t="s">
        <v>51</v>
      </c>
      <c r="C25" s="39"/>
      <c r="D25" s="52"/>
    </row>
    <row r="26" spans="1:5" ht="1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5.7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2022-03-09T07:54:59Z</cp:lastPrinted>
  <dcterms:created xsi:type="dcterms:W3CDTF">2020-04-28T14:17:25Z</dcterms:created>
  <dcterms:modified xsi:type="dcterms:W3CDTF">2022-03-09T07:55:06Z</dcterms:modified>
  <cp:category/>
  <cp:version/>
  <cp:contentType/>
  <cp:contentStatus/>
</cp:coreProperties>
</file>