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J94" i="1"/>
  <c r="I94" i="1"/>
  <c r="H94" i="1"/>
  <c r="G94" i="1"/>
  <c r="F94" i="1"/>
  <c r="E94" i="1"/>
  <c r="J93" i="1"/>
  <c r="I93" i="1"/>
  <c r="H93" i="1"/>
  <c r="F93" i="1" s="1"/>
  <c r="G93" i="1"/>
  <c r="E93" i="1"/>
  <c r="J92" i="1"/>
  <c r="I92" i="1"/>
  <c r="H92" i="1"/>
  <c r="G92" i="1"/>
  <c r="F92" i="1"/>
  <c r="E92" i="1"/>
  <c r="J91" i="1"/>
  <c r="I91" i="1"/>
  <c r="H91" i="1"/>
  <c r="F91" i="1" s="1"/>
  <c r="G91" i="1"/>
  <c r="E91" i="1"/>
  <c r="J90" i="1"/>
  <c r="F90" i="1" s="1"/>
  <c r="I90" i="1"/>
  <c r="H90" i="1"/>
  <c r="G90" i="1"/>
  <c r="E90" i="1"/>
  <c r="J89" i="1"/>
  <c r="I89" i="1"/>
  <c r="H89" i="1"/>
  <c r="G89" i="1"/>
  <c r="F89" i="1" s="1"/>
  <c r="E89" i="1"/>
  <c r="J88" i="1"/>
  <c r="I88" i="1"/>
  <c r="H88" i="1"/>
  <c r="G88" i="1"/>
  <c r="F88" i="1"/>
  <c r="E88" i="1"/>
  <c r="J87" i="1"/>
  <c r="I87" i="1"/>
  <c r="H87" i="1"/>
  <c r="F87" i="1" s="1"/>
  <c r="G87" i="1"/>
  <c r="E87" i="1"/>
  <c r="J86" i="1"/>
  <c r="J84" i="1" s="1"/>
  <c r="I86" i="1"/>
  <c r="H86" i="1"/>
  <c r="G86" i="1"/>
  <c r="G84" i="1" s="1"/>
  <c r="E86" i="1"/>
  <c r="J85" i="1"/>
  <c r="I85" i="1"/>
  <c r="H85" i="1"/>
  <c r="F85" i="1" s="1"/>
  <c r="G85" i="1"/>
  <c r="E85" i="1"/>
  <c r="M84" i="1"/>
  <c r="L84" i="1"/>
  <c r="K84" i="1"/>
  <c r="I84" i="1"/>
  <c r="E84" i="1"/>
  <c r="J83" i="1"/>
  <c r="I83" i="1"/>
  <c r="H83" i="1"/>
  <c r="G83" i="1"/>
  <c r="F83" i="1" s="1"/>
  <c r="E83" i="1"/>
  <c r="J82" i="1"/>
  <c r="I82" i="1"/>
  <c r="F82" i="1" s="1"/>
  <c r="H82" i="1"/>
  <c r="G82" i="1"/>
  <c r="E82" i="1"/>
  <c r="J81" i="1"/>
  <c r="I81" i="1"/>
  <c r="H81" i="1"/>
  <c r="G81" i="1"/>
  <c r="F81" i="1" s="1"/>
  <c r="E81" i="1"/>
  <c r="J80" i="1"/>
  <c r="I80" i="1"/>
  <c r="F80" i="1" s="1"/>
  <c r="H80" i="1"/>
  <c r="G80" i="1"/>
  <c r="E80" i="1"/>
  <c r="F79" i="1"/>
  <c r="J78" i="1"/>
  <c r="I78" i="1"/>
  <c r="H78" i="1"/>
  <c r="G78" i="1"/>
  <c r="F78" i="1" s="1"/>
  <c r="E78" i="1"/>
  <c r="J77" i="1"/>
  <c r="J75" i="1" s="1"/>
  <c r="I77" i="1"/>
  <c r="H77" i="1"/>
  <c r="G77" i="1"/>
  <c r="G75" i="1" s="1"/>
  <c r="F77" i="1"/>
  <c r="E77" i="1"/>
  <c r="J76" i="1"/>
  <c r="I76" i="1"/>
  <c r="H76" i="1"/>
  <c r="H75" i="1" s="1"/>
  <c r="G76" i="1"/>
  <c r="F76" i="1" s="1"/>
  <c r="E76" i="1"/>
  <c r="M75" i="1"/>
  <c r="L75" i="1"/>
  <c r="K75" i="1"/>
  <c r="I75" i="1"/>
  <c r="E75" i="1"/>
  <c r="M74" i="1"/>
  <c r="L74" i="1"/>
  <c r="K74" i="1"/>
  <c r="J74" i="1"/>
  <c r="I74" i="1"/>
  <c r="H74" i="1"/>
  <c r="G74" i="1"/>
  <c r="F74" i="1"/>
  <c r="E74" i="1"/>
  <c r="M73" i="1"/>
  <c r="L73" i="1"/>
  <c r="K73" i="1"/>
  <c r="J73" i="1"/>
  <c r="I73" i="1"/>
  <c r="H73" i="1"/>
  <c r="G73" i="1"/>
  <c r="F73" i="1" s="1"/>
  <c r="E73" i="1"/>
  <c r="M72" i="1"/>
  <c r="L72" i="1"/>
  <c r="K72" i="1"/>
  <c r="J72" i="1"/>
  <c r="I72" i="1"/>
  <c r="H72" i="1"/>
  <c r="F72" i="1" s="1"/>
  <c r="G72" i="1"/>
  <c r="E72" i="1"/>
  <c r="M71" i="1"/>
  <c r="L71" i="1"/>
  <c r="K71" i="1"/>
  <c r="J71" i="1"/>
  <c r="I71" i="1"/>
  <c r="F71" i="1" s="1"/>
  <c r="H71" i="1"/>
  <c r="G71" i="1"/>
  <c r="E71" i="1"/>
  <c r="M70" i="1"/>
  <c r="L70" i="1"/>
  <c r="K70" i="1"/>
  <c r="J70" i="1"/>
  <c r="I70" i="1"/>
  <c r="H70" i="1"/>
  <c r="G70" i="1"/>
  <c r="F70" i="1"/>
  <c r="E70" i="1"/>
  <c r="M69" i="1"/>
  <c r="L69" i="1"/>
  <c r="K69" i="1"/>
  <c r="J69" i="1"/>
  <c r="I69" i="1"/>
  <c r="H69" i="1"/>
  <c r="G69" i="1"/>
  <c r="G66" i="1" s="1"/>
  <c r="G64" i="1" s="1"/>
  <c r="E69" i="1"/>
  <c r="M68" i="1"/>
  <c r="L68" i="1"/>
  <c r="K68" i="1"/>
  <c r="J68" i="1"/>
  <c r="I68" i="1"/>
  <c r="H68" i="1"/>
  <c r="H66" i="1" s="1"/>
  <c r="G68" i="1"/>
  <c r="F68" i="1" s="1"/>
  <c r="E68" i="1"/>
  <c r="M67" i="1"/>
  <c r="M66" i="1" s="1"/>
  <c r="M64" i="1" s="1"/>
  <c r="L67" i="1"/>
  <c r="K67" i="1"/>
  <c r="J67" i="1"/>
  <c r="I67" i="1"/>
  <c r="F67" i="1" s="1"/>
  <c r="H67" i="1"/>
  <c r="G67" i="1"/>
  <c r="E67" i="1"/>
  <c r="E66" i="1" s="1"/>
  <c r="E64" i="1" s="1"/>
  <c r="L66" i="1"/>
  <c r="K66" i="1"/>
  <c r="K64" i="1" s="1"/>
  <c r="J66" i="1"/>
  <c r="J64" i="1" s="1"/>
  <c r="F65" i="1"/>
  <c r="L64" i="1"/>
  <c r="J61" i="1"/>
  <c r="I61" i="1"/>
  <c r="F61" i="1" s="1"/>
  <c r="H61" i="1"/>
  <c r="G61" i="1"/>
  <c r="E61" i="1"/>
  <c r="J60" i="1"/>
  <c r="I60" i="1"/>
  <c r="H60" i="1"/>
  <c r="G60" i="1"/>
  <c r="F60" i="1" s="1"/>
  <c r="E60" i="1"/>
  <c r="F59" i="1"/>
  <c r="J58" i="1"/>
  <c r="I58" i="1"/>
  <c r="H58" i="1"/>
  <c r="G58" i="1"/>
  <c r="F58" i="1"/>
  <c r="E58" i="1"/>
  <c r="J57" i="1"/>
  <c r="I57" i="1"/>
  <c r="H57" i="1"/>
  <c r="F57" i="1" s="1"/>
  <c r="G57" i="1"/>
  <c r="E57" i="1"/>
  <c r="J56" i="1"/>
  <c r="J54" i="1" s="1"/>
  <c r="I56" i="1"/>
  <c r="H56" i="1"/>
  <c r="G56" i="1"/>
  <c r="F56" i="1"/>
  <c r="E56" i="1"/>
  <c r="J55" i="1"/>
  <c r="I55" i="1"/>
  <c r="H55" i="1"/>
  <c r="H54" i="1" s="1"/>
  <c r="G55" i="1"/>
  <c r="F55" i="1" s="1"/>
  <c r="F54" i="1" s="1"/>
  <c r="E55" i="1"/>
  <c r="M54" i="1"/>
  <c r="L54" i="1"/>
  <c r="K54" i="1"/>
  <c r="I54" i="1"/>
  <c r="E54" i="1"/>
  <c r="J53" i="1"/>
  <c r="I53" i="1"/>
  <c r="H53" i="1"/>
  <c r="G53" i="1"/>
  <c r="F53" i="1" s="1"/>
  <c r="E53" i="1"/>
  <c r="J52" i="1"/>
  <c r="I52" i="1"/>
  <c r="F52" i="1" s="1"/>
  <c r="H52" i="1"/>
  <c r="G52" i="1"/>
  <c r="E52" i="1"/>
  <c r="J51" i="1"/>
  <c r="I51" i="1"/>
  <c r="H51" i="1"/>
  <c r="G51" i="1"/>
  <c r="F51" i="1" s="1"/>
  <c r="E51" i="1"/>
  <c r="J50" i="1"/>
  <c r="I50" i="1"/>
  <c r="F50" i="1" s="1"/>
  <c r="H50" i="1"/>
  <c r="G50" i="1"/>
  <c r="E50" i="1"/>
  <c r="J49" i="1"/>
  <c r="I49" i="1"/>
  <c r="H49" i="1"/>
  <c r="G49" i="1"/>
  <c r="F49" i="1" s="1"/>
  <c r="E49" i="1"/>
  <c r="J48" i="1"/>
  <c r="I48" i="1"/>
  <c r="F48" i="1" s="1"/>
  <c r="H48" i="1"/>
  <c r="G48" i="1"/>
  <c r="E48" i="1"/>
  <c r="J47" i="1"/>
  <c r="I47" i="1"/>
  <c r="H47" i="1"/>
  <c r="G47" i="1"/>
  <c r="F47" i="1" s="1"/>
  <c r="E47" i="1"/>
  <c r="J46" i="1"/>
  <c r="I46" i="1"/>
  <c r="F46" i="1" s="1"/>
  <c r="H46" i="1"/>
  <c r="G46" i="1"/>
  <c r="E46" i="1"/>
  <c r="J45" i="1"/>
  <c r="I45" i="1"/>
  <c r="H45" i="1"/>
  <c r="G45" i="1"/>
  <c r="F45" i="1" s="1"/>
  <c r="E45" i="1"/>
  <c r="J44" i="1"/>
  <c r="I44" i="1"/>
  <c r="F44" i="1" s="1"/>
  <c r="H44" i="1"/>
  <c r="G44" i="1"/>
  <c r="E44" i="1"/>
  <c r="E38" i="1" s="1"/>
  <c r="J43" i="1"/>
  <c r="I43" i="1"/>
  <c r="H43" i="1"/>
  <c r="G43" i="1"/>
  <c r="F43" i="1" s="1"/>
  <c r="E43" i="1"/>
  <c r="J42" i="1"/>
  <c r="I42" i="1"/>
  <c r="F42" i="1" s="1"/>
  <c r="H42" i="1"/>
  <c r="G42" i="1"/>
  <c r="E42" i="1"/>
  <c r="J41" i="1"/>
  <c r="I41" i="1"/>
  <c r="H41" i="1"/>
  <c r="G41" i="1"/>
  <c r="F41" i="1" s="1"/>
  <c r="E41" i="1"/>
  <c r="J40" i="1"/>
  <c r="I40" i="1"/>
  <c r="F40" i="1" s="1"/>
  <c r="H40" i="1"/>
  <c r="G40" i="1"/>
  <c r="E40" i="1"/>
  <c r="J39" i="1"/>
  <c r="I39" i="1"/>
  <c r="H39" i="1"/>
  <c r="G39" i="1"/>
  <c r="F39" i="1" s="1"/>
  <c r="E39" i="1"/>
  <c r="M38" i="1"/>
  <c r="L38" i="1"/>
  <c r="K38" i="1"/>
  <c r="J38" i="1"/>
  <c r="H38" i="1"/>
  <c r="J37" i="1"/>
  <c r="I37" i="1"/>
  <c r="H37" i="1"/>
  <c r="G37" i="1"/>
  <c r="F37" i="1"/>
  <c r="E37" i="1"/>
  <c r="J36" i="1"/>
  <c r="I36" i="1"/>
  <c r="H36" i="1"/>
  <c r="G36" i="1"/>
  <c r="F36" i="1" s="1"/>
  <c r="E36" i="1"/>
  <c r="F35" i="1"/>
  <c r="F34" i="1"/>
  <c r="J33" i="1"/>
  <c r="I33" i="1"/>
  <c r="H33" i="1"/>
  <c r="F33" i="1" s="1"/>
  <c r="G33" i="1"/>
  <c r="E33" i="1"/>
  <c r="J32" i="1"/>
  <c r="I32" i="1"/>
  <c r="H32" i="1"/>
  <c r="G32" i="1"/>
  <c r="F32" i="1"/>
  <c r="E32" i="1"/>
  <c r="J31" i="1"/>
  <c r="I31" i="1"/>
  <c r="H31" i="1"/>
  <c r="H25" i="1" s="1"/>
  <c r="H22" i="1" s="1"/>
  <c r="H62" i="1" s="1"/>
  <c r="G31" i="1"/>
  <c r="F31" i="1" s="1"/>
  <c r="E31" i="1"/>
  <c r="J30" i="1"/>
  <c r="I30" i="1"/>
  <c r="H30" i="1"/>
  <c r="G30" i="1"/>
  <c r="F30" i="1"/>
  <c r="E30" i="1"/>
  <c r="J29" i="1"/>
  <c r="I29" i="1"/>
  <c r="H29" i="1"/>
  <c r="G29" i="1"/>
  <c r="F29" i="1" s="1"/>
  <c r="E29" i="1"/>
  <c r="J28" i="1"/>
  <c r="I28" i="1"/>
  <c r="H28" i="1"/>
  <c r="G28" i="1"/>
  <c r="F28" i="1"/>
  <c r="E28" i="1"/>
  <c r="J27" i="1"/>
  <c r="I27" i="1"/>
  <c r="H27" i="1"/>
  <c r="G27" i="1"/>
  <c r="F27" i="1" s="1"/>
  <c r="E27" i="1"/>
  <c r="J26" i="1"/>
  <c r="J25" i="1" s="1"/>
  <c r="I26" i="1"/>
  <c r="H26" i="1"/>
  <c r="G26" i="1"/>
  <c r="F26" i="1"/>
  <c r="F25" i="1" s="1"/>
  <c r="E26" i="1"/>
  <c r="M25" i="1"/>
  <c r="L25" i="1"/>
  <c r="K25" i="1"/>
  <c r="I25" i="1"/>
  <c r="G25" i="1"/>
  <c r="E25" i="1"/>
  <c r="F24" i="1"/>
  <c r="J23" i="1"/>
  <c r="F23" i="1" s="1"/>
  <c r="I23" i="1"/>
  <c r="H23" i="1"/>
  <c r="G23" i="1"/>
  <c r="E23" i="1"/>
  <c r="E22" i="1" s="1"/>
  <c r="M22" i="1"/>
  <c r="M62" i="1" s="1"/>
  <c r="M63" i="1" s="1"/>
  <c r="L22" i="1"/>
  <c r="L62" i="1" s="1"/>
  <c r="L63" i="1" s="1"/>
  <c r="K22" i="1"/>
  <c r="K62" i="1" s="1"/>
  <c r="K63" i="1" s="1"/>
  <c r="I22" i="1"/>
  <c r="G22" i="1"/>
  <c r="F15" i="1"/>
  <c r="E15" i="1"/>
  <c r="F13" i="1"/>
  <c r="E13" i="1"/>
  <c r="B13" i="1"/>
  <c r="I11" i="1"/>
  <c r="H11" i="1"/>
  <c r="F11" i="1"/>
  <c r="B11" i="1"/>
  <c r="B8" i="1"/>
  <c r="F38" i="1" l="1"/>
  <c r="F66" i="1"/>
  <c r="E62" i="1"/>
  <c r="F22" i="1"/>
  <c r="F62" i="1" s="1"/>
  <c r="F75" i="1"/>
  <c r="J22" i="1"/>
  <c r="J62" i="1" s="1"/>
  <c r="G38" i="1"/>
  <c r="G62" i="1" s="1"/>
  <c r="I66" i="1"/>
  <c r="I64" i="1" s="1"/>
  <c r="F69" i="1"/>
  <c r="H84" i="1"/>
  <c r="H64" i="1" s="1"/>
  <c r="F86" i="1"/>
  <c r="F84" i="1" s="1"/>
  <c r="I38" i="1"/>
  <c r="I62" i="1" s="1"/>
  <c r="G54" i="1"/>
  <c r="I103" i="1" l="1"/>
  <c r="I63" i="1"/>
  <c r="H63" i="1"/>
  <c r="H103" i="1"/>
  <c r="G63" i="1"/>
  <c r="G103" i="1"/>
  <c r="J63" i="1"/>
  <c r="J103" i="1"/>
  <c r="F64" i="1"/>
  <c r="F103" i="1" s="1"/>
  <c r="E103" i="1"/>
  <c r="E63" i="1"/>
  <c r="F63" i="1" l="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<sst xmlns="http://schemas.openxmlformats.org/spreadsheetml/2006/main" count="241" uniqueCount="170">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</sst>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F9">
            <v>42400</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807000</v>
          </cell>
          <cell r="G75">
            <v>154959</v>
          </cell>
          <cell r="H75">
            <v>0</v>
          </cell>
          <cell r="I75">
            <v>1423</v>
          </cell>
          <cell r="J75">
            <v>0</v>
          </cell>
        </row>
        <row r="78">
          <cell r="E78">
            <v>471635</v>
          </cell>
          <cell r="G78">
            <v>129670</v>
          </cell>
          <cell r="I78">
            <v>766</v>
          </cell>
        </row>
        <row r="79">
          <cell r="E79">
            <v>335365</v>
          </cell>
          <cell r="G79">
            <v>24664</v>
          </cell>
          <cell r="I79">
            <v>657</v>
          </cell>
        </row>
        <row r="80">
          <cell r="G80">
            <v>600</v>
          </cell>
        </row>
        <row r="90">
          <cell r="E90">
            <v>23543500</v>
          </cell>
          <cell r="G90">
            <v>1059757</v>
          </cell>
          <cell r="H90">
            <v>44825</v>
          </cell>
          <cell r="I90">
            <v>0</v>
          </cell>
          <cell r="J90">
            <v>0</v>
          </cell>
        </row>
        <row r="94">
          <cell r="E94">
            <v>0</v>
          </cell>
          <cell r="G94">
            <v>0</v>
          </cell>
          <cell r="H94">
            <v>0</v>
          </cell>
          <cell r="I94">
            <v>0</v>
          </cell>
          <cell r="J94">
            <v>0</v>
          </cell>
        </row>
        <row r="108">
          <cell r="E108">
            <v>5169000</v>
          </cell>
          <cell r="G108">
            <v>177091</v>
          </cell>
          <cell r="H108">
            <v>0</v>
          </cell>
          <cell r="I108">
            <v>14</v>
          </cell>
          <cell r="J108">
            <v>31179</v>
          </cell>
        </row>
        <row r="112">
          <cell r="E112">
            <v>1094000</v>
          </cell>
          <cell r="G112">
            <v>17747</v>
          </cell>
          <cell r="H112">
            <v>-82</v>
          </cell>
          <cell r="I112">
            <v>-16</v>
          </cell>
          <cell r="J112">
            <v>-31802</v>
          </cell>
        </row>
        <row r="120">
          <cell r="E120">
            <v>0</v>
          </cell>
          <cell r="G120">
            <v>-330281</v>
          </cell>
          <cell r="H120">
            <v>0</v>
          </cell>
          <cell r="I120">
            <v>0</v>
          </cell>
          <cell r="J120">
            <v>0</v>
          </cell>
        </row>
        <row r="124">
          <cell r="E124">
            <v>0</v>
          </cell>
          <cell r="G124">
            <v>0</v>
          </cell>
          <cell r="H124">
            <v>0</v>
          </cell>
          <cell r="I124">
            <v>0</v>
          </cell>
          <cell r="J124">
            <v>0</v>
          </cell>
        </row>
        <row r="136">
          <cell r="E136">
            <v>25000000</v>
          </cell>
          <cell r="G136">
            <v>20735884</v>
          </cell>
        </row>
        <row r="138">
          <cell r="E138">
            <v>0</v>
          </cell>
          <cell r="G138">
            <v>0</v>
          </cell>
          <cell r="H138">
            <v>0</v>
          </cell>
          <cell r="I138">
            <v>0</v>
          </cell>
          <cell r="J138">
            <v>0</v>
          </cell>
        </row>
        <row r="141">
          <cell r="E141">
            <v>0</v>
          </cell>
          <cell r="G141">
            <v>39116</v>
          </cell>
          <cell r="H141">
            <v>0</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23567086</v>
          </cell>
          <cell r="G186">
            <v>1977988</v>
          </cell>
          <cell r="H186">
            <v>0</v>
          </cell>
          <cell r="I186">
            <v>13276</v>
          </cell>
          <cell r="J186">
            <v>325065</v>
          </cell>
        </row>
        <row r="189">
          <cell r="E189">
            <v>2858423</v>
          </cell>
          <cell r="G189">
            <v>203649</v>
          </cell>
          <cell r="H189">
            <v>0</v>
          </cell>
          <cell r="I189">
            <v>375</v>
          </cell>
          <cell r="J189">
            <v>20682</v>
          </cell>
        </row>
        <row r="195">
          <cell r="E195">
            <v>6343691</v>
          </cell>
          <cell r="G195">
            <v>0</v>
          </cell>
          <cell r="H195">
            <v>0</v>
          </cell>
          <cell r="I195">
            <v>0</v>
          </cell>
          <cell r="J195">
            <v>684067</v>
          </cell>
        </row>
        <row r="203">
          <cell r="E203">
            <v>0</v>
          </cell>
          <cell r="G203">
            <v>0</v>
          </cell>
          <cell r="H203">
            <v>0</v>
          </cell>
          <cell r="I203">
            <v>0</v>
          </cell>
          <cell r="J203">
            <v>0</v>
          </cell>
        </row>
        <row r="204">
          <cell r="E204">
            <v>23684902</v>
          </cell>
          <cell r="G204">
            <v>949415</v>
          </cell>
          <cell r="H204">
            <v>-1112</v>
          </cell>
          <cell r="I204">
            <v>118712</v>
          </cell>
          <cell r="J204">
            <v>0</v>
          </cell>
        </row>
        <row r="222">
          <cell r="E222">
            <v>613400</v>
          </cell>
          <cell r="G222">
            <v>49689</v>
          </cell>
          <cell r="H222">
            <v>0</v>
          </cell>
          <cell r="I222">
            <v>3084</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1">
          <cell r="E241">
            <v>0</v>
          </cell>
          <cell r="G241">
            <v>0</v>
          </cell>
          <cell r="H241">
            <v>0</v>
          </cell>
          <cell r="I241">
            <v>0</v>
          </cell>
          <cell r="J241">
            <v>0</v>
          </cell>
        </row>
        <row r="242">
          <cell r="E242">
            <v>0</v>
          </cell>
          <cell r="G242">
            <v>0</v>
          </cell>
          <cell r="H242">
            <v>0</v>
          </cell>
          <cell r="I242">
            <v>0</v>
          </cell>
          <cell r="J242">
            <v>0</v>
          </cell>
        </row>
        <row r="245">
          <cell r="E245">
            <v>0</v>
          </cell>
          <cell r="G245">
            <v>0</v>
          </cell>
          <cell r="H245">
            <v>0</v>
          </cell>
          <cell r="I245">
            <v>0</v>
          </cell>
          <cell r="J245">
            <v>0</v>
          </cell>
        </row>
        <row r="246">
          <cell r="E246">
            <v>0</v>
          </cell>
          <cell r="G246">
            <v>0</v>
          </cell>
          <cell r="H246">
            <v>0</v>
          </cell>
          <cell r="I246">
            <v>0</v>
          </cell>
          <cell r="J246">
            <v>0</v>
          </cell>
        </row>
        <row r="253">
          <cell r="E253">
            <v>0</v>
          </cell>
          <cell r="G253">
            <v>0</v>
          </cell>
          <cell r="H253">
            <v>0</v>
          </cell>
          <cell r="I253">
            <v>0</v>
          </cell>
          <cell r="J253">
            <v>0</v>
          </cell>
        </row>
        <row r="254">
          <cell r="E254">
            <v>0</v>
          </cell>
          <cell r="G254">
            <v>0</v>
          </cell>
          <cell r="H254">
            <v>0</v>
          </cell>
          <cell r="I254">
            <v>0</v>
          </cell>
          <cell r="J254">
            <v>0</v>
          </cell>
        </row>
        <row r="255">
          <cell r="E255">
            <v>0</v>
          </cell>
          <cell r="G255">
            <v>0</v>
          </cell>
          <cell r="H255">
            <v>0</v>
          </cell>
          <cell r="I255">
            <v>0</v>
          </cell>
          <cell r="J255">
            <v>0</v>
          </cell>
        </row>
        <row r="256">
          <cell r="E256">
            <v>0</v>
          </cell>
          <cell r="G256">
            <v>0</v>
          </cell>
          <cell r="H256">
            <v>0</v>
          </cell>
          <cell r="I256">
            <v>0</v>
          </cell>
          <cell r="J256">
            <v>0</v>
          </cell>
        </row>
        <row r="263">
          <cell r="E263">
            <v>187500000</v>
          </cell>
          <cell r="G263">
            <v>16751500</v>
          </cell>
          <cell r="H263">
            <v>0</v>
          </cell>
          <cell r="I263">
            <v>0</v>
          </cell>
          <cell r="J263">
            <v>0</v>
          </cell>
        </row>
        <row r="267">
          <cell r="E267">
            <v>0</v>
          </cell>
          <cell r="G267">
            <v>0</v>
          </cell>
          <cell r="H267">
            <v>0</v>
          </cell>
          <cell r="I267">
            <v>0</v>
          </cell>
          <cell r="J267">
            <v>0</v>
          </cell>
        </row>
        <row r="268">
          <cell r="E268">
            <v>0</v>
          </cell>
          <cell r="G268">
            <v>0</v>
          </cell>
          <cell r="H268">
            <v>0</v>
          </cell>
          <cell r="I268">
            <v>0</v>
          </cell>
          <cell r="J268">
            <v>0</v>
          </cell>
        </row>
        <row r="269">
          <cell r="E269">
            <v>1004498</v>
          </cell>
          <cell r="G269">
            <v>0</v>
          </cell>
          <cell r="H269">
            <v>0</v>
          </cell>
          <cell r="I269">
            <v>0</v>
          </cell>
          <cell r="J269">
            <v>0</v>
          </cell>
        </row>
        <row r="270">
          <cell r="E270">
            <v>0</v>
          </cell>
          <cell r="G270">
            <v>0</v>
          </cell>
          <cell r="H270">
            <v>0</v>
          </cell>
          <cell r="I270">
            <v>0</v>
          </cell>
          <cell r="J270">
            <v>0</v>
          </cell>
        </row>
        <row r="273">
          <cell r="E273">
            <v>1680700</v>
          </cell>
          <cell r="G273">
            <v>0</v>
          </cell>
          <cell r="H273">
            <v>0</v>
          </cell>
          <cell r="I273">
            <v>0</v>
          </cell>
          <cell r="J273">
            <v>0</v>
          </cell>
        </row>
        <row r="274">
          <cell r="E274">
            <v>7909852</v>
          </cell>
          <cell r="G274">
            <v>0</v>
          </cell>
          <cell r="H274">
            <v>0</v>
          </cell>
          <cell r="I274">
            <v>0</v>
          </cell>
          <cell r="J274">
            <v>0</v>
          </cell>
        </row>
        <row r="282">
          <cell r="E282">
            <v>48648</v>
          </cell>
          <cell r="G282">
            <v>0</v>
          </cell>
          <cell r="H282">
            <v>0</v>
          </cell>
          <cell r="I282">
            <v>0</v>
          </cell>
          <cell r="J282">
            <v>0</v>
          </cell>
        </row>
        <row r="285">
          <cell r="E285">
            <v>0</v>
          </cell>
          <cell r="G285">
            <v>0</v>
          </cell>
          <cell r="H285">
            <v>0</v>
          </cell>
          <cell r="I285">
            <v>0</v>
          </cell>
          <cell r="J285">
            <v>0</v>
          </cell>
        </row>
        <row r="286">
          <cell r="E286">
            <v>0</v>
          </cell>
          <cell r="G286">
            <v>0</v>
          </cell>
          <cell r="H286">
            <v>0</v>
          </cell>
          <cell r="I286">
            <v>0</v>
          </cell>
          <cell r="J286">
            <v>0</v>
          </cell>
        </row>
        <row r="291">
          <cell r="E291">
            <v>0</v>
          </cell>
          <cell r="G291">
            <v>0</v>
          </cell>
          <cell r="H291">
            <v>0</v>
          </cell>
          <cell r="I291">
            <v>0</v>
          </cell>
          <cell r="J291">
            <v>0</v>
          </cell>
        </row>
        <row r="292">
          <cell r="E292">
            <v>0</v>
          </cell>
          <cell r="G292">
            <v>0</v>
          </cell>
          <cell r="H292">
            <v>0</v>
          </cell>
          <cell r="I292">
            <v>0</v>
          </cell>
          <cell r="J292">
            <v>0</v>
          </cell>
        </row>
        <row r="294">
          <cell r="E294">
            <v>0</v>
          </cell>
          <cell r="G294">
            <v>0</v>
          </cell>
          <cell r="H294">
            <v>0</v>
          </cell>
          <cell r="I294">
            <v>0</v>
          </cell>
          <cell r="J294">
            <v>0</v>
          </cell>
        </row>
        <row r="295">
          <cell r="E295">
            <v>0</v>
          </cell>
          <cell r="G295">
            <v>0</v>
          </cell>
          <cell r="H295">
            <v>0</v>
          </cell>
          <cell r="I295">
            <v>0</v>
          </cell>
          <cell r="J295">
            <v>0</v>
          </cell>
        </row>
        <row r="355">
          <cell r="E355">
            <v>0</v>
          </cell>
          <cell r="G355">
            <v>0</v>
          </cell>
          <cell r="H355">
            <v>0</v>
          </cell>
          <cell r="I355">
            <v>0</v>
          </cell>
          <cell r="J355">
            <v>0</v>
          </cell>
        </row>
        <row r="369">
          <cell r="E369">
            <v>155899600</v>
          </cell>
          <cell r="G369">
            <v>0</v>
          </cell>
          <cell r="H369">
            <v>0</v>
          </cell>
          <cell r="I369">
            <v>0</v>
          </cell>
          <cell r="J369">
            <v>0</v>
          </cell>
        </row>
        <row r="377">
          <cell r="E377">
            <v>0</v>
          </cell>
          <cell r="G377">
            <v>0</v>
          </cell>
          <cell r="H377">
            <v>0</v>
          </cell>
          <cell r="I377">
            <v>0</v>
          </cell>
          <cell r="J377">
            <v>0</v>
          </cell>
        </row>
        <row r="382">
          <cell r="E382">
            <v>0</v>
          </cell>
          <cell r="G382">
            <v>0</v>
          </cell>
          <cell r="H382">
            <v>0</v>
          </cell>
          <cell r="I382">
            <v>0</v>
          </cell>
          <cell r="J382">
            <v>0</v>
          </cell>
        </row>
        <row r="385">
          <cell r="E385">
            <v>9100000</v>
          </cell>
          <cell r="G385">
            <v>482267</v>
          </cell>
          <cell r="H385">
            <v>0</v>
          </cell>
          <cell r="I385">
            <v>0</v>
          </cell>
          <cell r="J385">
            <v>623</v>
          </cell>
        </row>
        <row r="390">
          <cell r="E390">
            <v>-401900</v>
          </cell>
          <cell r="G390">
            <v>353073</v>
          </cell>
          <cell r="H390">
            <v>0</v>
          </cell>
          <cell r="I390">
            <v>0</v>
          </cell>
          <cell r="J390">
            <v>0</v>
          </cell>
        </row>
        <row r="393">
          <cell r="E393">
            <v>0</v>
          </cell>
          <cell r="G393">
            <v>0</v>
          </cell>
          <cell r="H393">
            <v>0</v>
          </cell>
          <cell r="I393">
            <v>0</v>
          </cell>
          <cell r="J393">
            <v>0</v>
          </cell>
        </row>
        <row r="396">
          <cell r="E396">
            <v>0</v>
          </cell>
          <cell r="G396">
            <v>0</v>
          </cell>
          <cell r="H396">
            <v>0</v>
          </cell>
          <cell r="I396">
            <v>0</v>
          </cell>
          <cell r="J396">
            <v>0</v>
          </cell>
        </row>
        <row r="400">
          <cell r="E400">
            <v>0</v>
          </cell>
          <cell r="G400">
            <v>0</v>
          </cell>
          <cell r="H400">
            <v>0</v>
          </cell>
          <cell r="I400">
            <v>0</v>
          </cell>
          <cell r="J400">
            <v>0</v>
          </cell>
        </row>
        <row r="403">
          <cell r="E403">
            <v>0</v>
          </cell>
          <cell r="G403">
            <v>0</v>
          </cell>
          <cell r="H403">
            <v>0</v>
          </cell>
          <cell r="I403">
            <v>0</v>
          </cell>
          <cell r="J403">
            <v>0</v>
          </cell>
        </row>
        <row r="406">
          <cell r="E406">
            <v>0</v>
          </cell>
          <cell r="G406">
            <v>0</v>
          </cell>
          <cell r="H406">
            <v>0</v>
          </cell>
          <cell r="I406">
            <v>0</v>
          </cell>
          <cell r="J406">
            <v>1032312</v>
          </cell>
        </row>
        <row r="420">
          <cell r="E420">
            <v>0</v>
          </cell>
          <cell r="G420">
            <v>0</v>
          </cell>
          <cell r="H420">
            <v>0</v>
          </cell>
          <cell r="I420">
            <v>0</v>
          </cell>
          <cell r="J420">
            <v>0</v>
          </cell>
        </row>
        <row r="455">
          <cell r="E455">
            <v>0</v>
          </cell>
          <cell r="G455">
            <v>0</v>
          </cell>
          <cell r="H455">
            <v>0</v>
          </cell>
          <cell r="I455">
            <v>0</v>
          </cell>
          <cell r="J455">
            <v>0</v>
          </cell>
        </row>
        <row r="464">
          <cell r="E464">
            <v>35000000</v>
          </cell>
        </row>
        <row r="465">
          <cell r="E465">
            <v>0</v>
          </cell>
          <cell r="G465">
            <v>0</v>
          </cell>
          <cell r="H465">
            <v>0</v>
          </cell>
          <cell r="I465">
            <v>0</v>
          </cell>
          <cell r="J465">
            <v>0</v>
          </cell>
        </row>
        <row r="491">
          <cell r="E491">
            <v>0</v>
          </cell>
          <cell r="G491">
            <v>0</v>
          </cell>
          <cell r="H491">
            <v>0</v>
          </cell>
          <cell r="I491">
            <v>0</v>
          </cell>
          <cell r="J491">
            <v>0</v>
          </cell>
        </row>
        <row r="497">
          <cell r="E497">
            <v>0</v>
          </cell>
          <cell r="G497">
            <v>0</v>
          </cell>
          <cell r="H497">
            <v>0</v>
          </cell>
          <cell r="I497">
            <v>0</v>
          </cell>
          <cell r="J497">
            <v>0</v>
          </cell>
        </row>
        <row r="506">
          <cell r="E506">
            <v>0</v>
          </cell>
          <cell r="G506">
            <v>0</v>
          </cell>
          <cell r="H506">
            <v>0</v>
          </cell>
          <cell r="I506">
            <v>0</v>
          </cell>
          <cell r="J506">
            <v>0</v>
          </cell>
        </row>
        <row r="510">
          <cell r="E510">
            <v>0</v>
          </cell>
          <cell r="G510">
            <v>0</v>
          </cell>
          <cell r="H510">
            <v>0</v>
          </cell>
          <cell r="I510">
            <v>0</v>
          </cell>
          <cell r="J510">
            <v>0</v>
          </cell>
        </row>
        <row r="515">
          <cell r="E515">
            <v>0</v>
          </cell>
          <cell r="G515">
            <v>0</v>
          </cell>
          <cell r="H515">
            <v>0</v>
          </cell>
          <cell r="I515">
            <v>0</v>
          </cell>
          <cell r="J515">
            <v>0</v>
          </cell>
        </row>
        <row r="518">
          <cell r="E518">
            <v>0</v>
          </cell>
          <cell r="G518">
            <v>1776269</v>
          </cell>
          <cell r="H518">
            <v>102679</v>
          </cell>
          <cell r="I518">
            <v>0</v>
          </cell>
          <cell r="J518">
            <v>-2339</v>
          </cell>
        </row>
        <row r="525">
          <cell r="E525">
            <v>0</v>
          </cell>
          <cell r="G525">
            <v>0</v>
          </cell>
          <cell r="H525">
            <v>0</v>
          </cell>
          <cell r="I525">
            <v>0</v>
          </cell>
          <cell r="J525">
            <v>0</v>
          </cell>
        </row>
        <row r="530">
          <cell r="E530">
            <v>0</v>
          </cell>
          <cell r="G530">
            <v>0</v>
          </cell>
          <cell r="H530">
            <v>0</v>
          </cell>
          <cell r="I530">
            <v>0</v>
          </cell>
          <cell r="J530">
            <v>0</v>
          </cell>
        </row>
        <row r="538">
          <cell r="E538">
            <v>0</v>
          </cell>
          <cell r="G538">
            <v>73948</v>
          </cell>
          <cell r="H538">
            <v>0</v>
          </cell>
          <cell r="I538">
            <v>0</v>
          </cell>
          <cell r="J538">
            <v>-159</v>
          </cell>
        </row>
        <row r="561">
          <cell r="H561">
            <v>0</v>
          </cell>
          <cell r="I561">
            <v>0</v>
          </cell>
          <cell r="J561">
            <v>0</v>
          </cell>
        </row>
        <row r="562">
          <cell r="G562">
            <v>0</v>
          </cell>
          <cell r="H562">
            <v>1098485</v>
          </cell>
          <cell r="I562">
            <v>0</v>
          </cell>
          <cell r="J562">
            <v>0</v>
          </cell>
        </row>
        <row r="563">
          <cell r="H563">
            <v>0</v>
          </cell>
          <cell r="I563">
            <v>0</v>
          </cell>
          <cell r="J563">
            <v>0</v>
          </cell>
        </row>
        <row r="564">
          <cell r="G564">
            <v>0</v>
          </cell>
          <cell r="I564">
            <v>0</v>
          </cell>
          <cell r="J564">
            <v>0</v>
          </cell>
        </row>
        <row r="565">
          <cell r="G565">
            <v>0</v>
          </cell>
          <cell r="H565">
            <v>0</v>
          </cell>
          <cell r="J565">
            <v>0</v>
          </cell>
        </row>
        <row r="566">
          <cell r="G566">
            <v>0</v>
          </cell>
          <cell r="H566">
            <v>0</v>
          </cell>
          <cell r="J566">
            <v>0</v>
          </cell>
        </row>
        <row r="567">
          <cell r="G567">
            <v>-3703081</v>
          </cell>
          <cell r="H567">
            <v>0</v>
          </cell>
          <cell r="I567">
            <v>0</v>
          </cell>
          <cell r="J567">
            <v>0</v>
          </cell>
        </row>
        <row r="568">
          <cell r="G568">
            <v>0</v>
          </cell>
          <cell r="H568">
            <v>-1219172</v>
          </cell>
          <cell r="I568">
            <v>0</v>
          </cell>
          <cell r="J568">
            <v>0</v>
          </cell>
        </row>
        <row r="569">
          <cell r="H569">
            <v>0</v>
          </cell>
          <cell r="I569">
            <v>0</v>
          </cell>
          <cell r="J569">
            <v>0</v>
          </cell>
        </row>
        <row r="570">
          <cell r="G570">
            <v>0</v>
          </cell>
          <cell r="I570">
            <v>0</v>
          </cell>
          <cell r="J570">
            <v>0</v>
          </cell>
        </row>
        <row r="571">
          <cell r="G571">
            <v>0</v>
          </cell>
          <cell r="H571">
            <v>0</v>
          </cell>
          <cell r="I571">
            <v>-49104</v>
          </cell>
          <cell r="J571">
            <v>0</v>
          </cell>
        </row>
        <row r="572">
          <cell r="G572">
            <v>0</v>
          </cell>
          <cell r="H572">
            <v>0</v>
          </cell>
          <cell r="I572">
            <v>-43846</v>
          </cell>
          <cell r="J572">
            <v>0</v>
          </cell>
        </row>
        <row r="573">
          <cell r="G573">
            <v>-716472</v>
          </cell>
          <cell r="I573">
            <v>0</v>
          </cell>
        </row>
        <row r="574">
          <cell r="G574">
            <v>0</v>
          </cell>
          <cell r="H574">
            <v>-3</v>
          </cell>
          <cell r="I574">
            <v>-1011</v>
          </cell>
          <cell r="J574">
            <v>0</v>
          </cell>
        </row>
        <row r="575">
          <cell r="G575">
            <v>0</v>
          </cell>
          <cell r="H575">
            <v>19575</v>
          </cell>
          <cell r="I575">
            <v>0</v>
          </cell>
          <cell r="J575">
            <v>0</v>
          </cell>
        </row>
        <row r="576">
          <cell r="G576">
            <v>0</v>
          </cell>
          <cell r="H576">
            <v>0</v>
          </cell>
          <cell r="J576">
            <v>0</v>
          </cell>
        </row>
        <row r="577">
          <cell r="G577">
            <v>0</v>
          </cell>
          <cell r="H577">
            <v>0</v>
          </cell>
          <cell r="J577">
            <v>0</v>
          </cell>
        </row>
        <row r="578">
          <cell r="G578">
            <v>0</v>
          </cell>
          <cell r="H578">
            <v>-7455</v>
          </cell>
          <cell r="I578">
            <v>0</v>
          </cell>
          <cell r="J578">
            <v>0</v>
          </cell>
        </row>
        <row r="579">
          <cell r="G579">
            <v>0</v>
          </cell>
          <cell r="J579">
            <v>0</v>
          </cell>
        </row>
        <row r="581">
          <cell r="H581">
            <v>0</v>
          </cell>
          <cell r="I581">
            <v>0</v>
          </cell>
          <cell r="J581">
            <v>0</v>
          </cell>
        </row>
        <row r="582">
          <cell r="H582">
            <v>0</v>
          </cell>
          <cell r="I582">
            <v>0</v>
          </cell>
          <cell r="J582">
            <v>0</v>
          </cell>
        </row>
        <row r="583">
          <cell r="G583">
            <v>-13</v>
          </cell>
          <cell r="H583">
            <v>0</v>
          </cell>
          <cell r="I583">
            <v>0</v>
          </cell>
          <cell r="J583">
            <v>0</v>
          </cell>
        </row>
        <row r="584">
          <cell r="H584">
            <v>0</v>
          </cell>
          <cell r="I584">
            <v>0</v>
          </cell>
          <cell r="J584">
            <v>0</v>
          </cell>
        </row>
        <row r="585">
          <cell r="E585">
            <v>0</v>
          </cell>
          <cell r="G585">
            <v>-188023</v>
          </cell>
          <cell r="H585">
            <v>-39964</v>
          </cell>
          <cell r="I585">
            <v>227987</v>
          </cell>
          <cell r="J585">
            <v>0</v>
          </cell>
        </row>
        <row r="588">
          <cell r="E588">
            <v>0</v>
          </cell>
          <cell r="G588">
            <v>-78733</v>
          </cell>
          <cell r="H588">
            <v>-39964</v>
          </cell>
          <cell r="I588">
            <v>118697</v>
          </cell>
          <cell r="J588">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O107" sqref="N106:O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f>[1]OTCHET!F9</f>
        <v>42400</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55613500</v>
      </c>
      <c r="F22" s="102">
        <f t="shared" si="0"/>
        <v>21899814</v>
      </c>
      <c r="G22" s="103">
        <f t="shared" si="0"/>
        <v>21854273</v>
      </c>
      <c r="H22" s="104">
        <f t="shared" si="0"/>
        <v>44743</v>
      </c>
      <c r="I22" s="104">
        <f t="shared" si="0"/>
        <v>1421</v>
      </c>
      <c r="J22" s="105">
        <f t="shared" si="0"/>
        <v>-623</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[1]OTCHET!E22+[1]OTCHET!E28+[1]OTCHET!E33+[1]OTCHET!E39+[1]OTCHET!E47+[1]OTCHET!E52+[1]OTCHET!E58+[1]OTCHET!E61+[1]OTCHET!E64+[1]OTCHET!E65+[1]OTCHET!E72+[1]OTCHET!E73+[1]OTCHET!E74</f>
        <v>0</v>
      </c>
      <c r="F23" s="111">
        <f t="shared" ref="F23:F86" si="1">+G23+H23+I23+J23</f>
        <v>0</v>
      </c>
      <c r="G23" s="112">
        <f>[1]OTCHET!G22+[1]OTCHET!G28+[1]OTCHET!G33+[1]OTCHET!G39+[1]OTCHET!G47+[1]OTCHET!G52+[1]OTCHET!G58+[1]OTCHET!G61+[1]OTCHET!G64+[1]OTCHET!G65+[1]OTCHET!G72+[1]OTCHET!G73+[1]OTCHET!G74</f>
        <v>0</v>
      </c>
      <c r="H23" s="113">
        <f>[1]OTCHET!H22+[1]OTCHET!H28+[1]OTCHET!H33+[1]OTCHET!H39+[1]OTCHET!H47+[1]OTCHET!H52+[1]OTCHET!H58+[1]OTCHET!H61+[1]OTCHET!H64+[1]OTCHET!H65+[1]OTCHET!H72+[1]OTCHET!H73+[1]OTCHET!H74</f>
        <v>0</v>
      </c>
      <c r="I23" s="113">
        <f>[1]OTCHET!I22+[1]OTCHET!I28+[1]OTCHET!I33+[1]OTCHET!I39+[1]OTCHET!I47+[1]OTCHET!I52+[1]OTCHET!I58+[1]OTCHET!I61+[1]OTCHET!I64+[1]OTCHET!I65+[1]OTCHET!I72+[1]OTCHET!I73+[1]OTCHET!I74</f>
        <v>0</v>
      </c>
      <c r="J23" s="114">
        <f>[1]OTCHET!J22+[1]OTCHET!J28+[1]OTCHET!J33+[1]OTCHET!J39+[1]OTCHET!J47+[1]OTCHET!J52+[1]OTCHET!J58+[1]OTCHET!J61+[1]OTCHET!J64+[1]OTCHET!J65+[1]OTCHET!J72+[1]OTCHET!J73+[1]OTCHET!J74</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55613500</v>
      </c>
      <c r="F25" s="127">
        <f>+F26+F30+F31+F32+F33</f>
        <v>21860698</v>
      </c>
      <c r="G25" s="128">
        <f t="shared" ref="G25:M25" si="2">+G26+G30+G31+G32+G33</f>
        <v>21815157</v>
      </c>
      <c r="H25" s="129">
        <f>+H26+H30+H31+H32+H33</f>
        <v>44743</v>
      </c>
      <c r="I25" s="129">
        <f>+I26+I30+I31+I32+I33</f>
        <v>1421</v>
      </c>
      <c r="J25" s="130">
        <f>+J26+J30+J31+J32+J33</f>
        <v>-623</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[1]OTCHET!E75</f>
        <v>807000</v>
      </c>
      <c r="F26" s="133">
        <f t="shared" si="1"/>
        <v>156382</v>
      </c>
      <c r="G26" s="134">
        <f>[1]OTCHET!G75</f>
        <v>154959</v>
      </c>
      <c r="H26" s="135">
        <f>[1]OTCHET!H75</f>
        <v>0</v>
      </c>
      <c r="I26" s="135">
        <f>[1]OTCHET!I75</f>
        <v>1423</v>
      </c>
      <c r="J26" s="136">
        <f>[1]OTCHET!J75</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[1]OTCHET!E76</f>
        <v>0</v>
      </c>
      <c r="F27" s="140">
        <f t="shared" si="1"/>
        <v>0</v>
      </c>
      <c r="G27" s="141">
        <f>[1]OTCHET!G76</f>
        <v>0</v>
      </c>
      <c r="H27" s="142">
        <f>[1]OTCHET!H76</f>
        <v>0</v>
      </c>
      <c r="I27" s="142">
        <f>[1]OTCHET!I76</f>
        <v>0</v>
      </c>
      <c r="J27" s="143">
        <f>[1]OTCHET!J76</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[1]OTCHET!E78</f>
        <v>471635</v>
      </c>
      <c r="F28" s="148">
        <f t="shared" si="1"/>
        <v>130436</v>
      </c>
      <c r="G28" s="149">
        <f>[1]OTCHET!G78</f>
        <v>129670</v>
      </c>
      <c r="H28" s="150">
        <f>[1]OTCHET!H78</f>
        <v>0</v>
      </c>
      <c r="I28" s="150">
        <f>[1]OTCHET!I78</f>
        <v>766</v>
      </c>
      <c r="J28" s="151">
        <f>[1]OTCHET!J78</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+[1]OTCHET!E79+[1]OTCHET!E80</f>
        <v>335365</v>
      </c>
      <c r="F29" s="156">
        <f t="shared" si="1"/>
        <v>25921</v>
      </c>
      <c r="G29" s="157">
        <f>+[1]OTCHET!G79+[1]OTCHET!G80</f>
        <v>25264</v>
      </c>
      <c r="H29" s="158">
        <f>+[1]OTCHET!H79+[1]OTCHET!H80</f>
        <v>0</v>
      </c>
      <c r="I29" s="158">
        <f>+[1]OTCHET!I79+[1]OTCHET!I80</f>
        <v>657</v>
      </c>
      <c r="J29" s="159">
        <f>+[1]OTCHET!J79+[1]OTCHET!J80</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23543500</v>
      </c>
      <c r="F30" s="162">
        <f t="shared" si="1"/>
        <v>1104582</v>
      </c>
      <c r="G30" s="163">
        <f>[1]OTCHET!G90+[1]OTCHET!G93+[1]OTCHET!G94</f>
        <v>1059757</v>
      </c>
      <c r="H30" s="164">
        <f>[1]OTCHET!H90+[1]OTCHET!H93+[1]OTCHET!H94</f>
        <v>44825</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5169000</v>
      </c>
      <c r="F31" s="168">
        <f t="shared" si="1"/>
        <v>208284</v>
      </c>
      <c r="G31" s="169">
        <f>[1]OTCHET!G108</f>
        <v>177091</v>
      </c>
      <c r="H31" s="170">
        <f>[1]OTCHET!H108</f>
        <v>0</v>
      </c>
      <c r="I31" s="170">
        <f>[1]OTCHET!I108</f>
        <v>14</v>
      </c>
      <c r="J31" s="171">
        <f>[1]OTCHET!J108</f>
        <v>31179</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[1]OTCHET!E112+[1]OTCHET!E120+[1]OTCHET!E136+[1]OTCHET!E137</f>
        <v>26094000</v>
      </c>
      <c r="F32" s="168">
        <f t="shared" si="1"/>
        <v>20391450</v>
      </c>
      <c r="G32" s="169">
        <f>[1]OTCHET!G112+[1]OTCHET!G120+[1]OTCHET!G136+[1]OTCHET!G137</f>
        <v>20423350</v>
      </c>
      <c r="H32" s="170">
        <f>[1]OTCHET!H112+[1]OTCHET!H120+[1]OTCHET!H136+[1]OTCHET!H137</f>
        <v>-82</v>
      </c>
      <c r="I32" s="170">
        <f>[1]OTCHET!I112+[1]OTCHET!I120+[1]OTCHET!I136+[1]OTCHET!I137</f>
        <v>-16</v>
      </c>
      <c r="J32" s="171">
        <f>[1]OTCHET!J112+[1]OTCHET!J120+[1]OTCHET!J136+[1]OTCHET!J137</f>
        <v>-31802</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[1]OTCHET!E124</f>
        <v>0</v>
      </c>
      <c r="F33" s="120">
        <f t="shared" si="1"/>
        <v>0</v>
      </c>
      <c r="G33" s="121">
        <f>[1]OTCHET!G124</f>
        <v>0</v>
      </c>
      <c r="H33" s="122">
        <f>[1]OTCHET!H124</f>
        <v>0</v>
      </c>
      <c r="I33" s="122">
        <f>[1]OTCHET!I124</f>
        <v>0</v>
      </c>
      <c r="J33" s="123">
        <f>[1]OTCHET!J124</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+[1]OTCHET!E138</f>
        <v>0</v>
      </c>
      <c r="F36" s="191">
        <f t="shared" si="1"/>
        <v>0</v>
      </c>
      <c r="G36" s="192">
        <f>+[1]OTCHET!G138</f>
        <v>0</v>
      </c>
      <c r="H36" s="193">
        <f>+[1]OTCHET!H138</f>
        <v>0</v>
      </c>
      <c r="I36" s="193">
        <f>+[1]OTCHET!I138</f>
        <v>0</v>
      </c>
      <c r="J36" s="194">
        <f>+[1]OTCHET!J138</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[1]OTCHET!E141+[1]OTCHET!E150+[1]OTCHET!E159</f>
        <v>0</v>
      </c>
      <c r="F37" s="199">
        <f t="shared" si="1"/>
        <v>39116</v>
      </c>
      <c r="G37" s="200">
        <f>[1]OTCHET!G141+[1]OTCHET!G150+[1]OTCHET!G159</f>
        <v>39116</v>
      </c>
      <c r="H37" s="201">
        <f>[1]OTCHET!H141+[1]OTCHET!H150+[1]OTCHET!H159</f>
        <v>0</v>
      </c>
      <c r="I37" s="201">
        <f>[1]OTCHET!I141+[1]OTCHET!I150+[1]OTCHET!I159</f>
        <v>0</v>
      </c>
      <c r="J37" s="202">
        <f>[1]OTCHET!J141+[1]OTCHET!J150+[1]OTCHET!J159</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SUM(E39:E53)-E44-E46-E51-E52</f>
        <v>255211200</v>
      </c>
      <c r="F38" s="209">
        <f t="shared" si="3"/>
        <v>21096390</v>
      </c>
      <c r="G38" s="210">
        <f t="shared" si="3"/>
        <v>19932241</v>
      </c>
      <c r="H38" s="211">
        <f t="shared" si="3"/>
        <v>-1112</v>
      </c>
      <c r="I38" s="211">
        <f t="shared" si="3"/>
        <v>135447</v>
      </c>
      <c r="J38" s="212">
        <f t="shared" si="3"/>
        <v>1029814</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f>[1]OTCHET!E186</f>
        <v>23567086</v>
      </c>
      <c r="F39" s="111">
        <f t="shared" si="1"/>
        <v>2316329</v>
      </c>
      <c r="G39" s="112">
        <f>[1]OTCHET!G186</f>
        <v>1977988</v>
      </c>
      <c r="H39" s="113">
        <f>[1]OTCHET!H186</f>
        <v>0</v>
      </c>
      <c r="I39" s="113">
        <f>[1]OTCHET!I186</f>
        <v>13276</v>
      </c>
      <c r="J39" s="114">
        <f>[1]OTCHET!J186</f>
        <v>325065</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f>[1]OTCHET!E189</f>
        <v>2858423</v>
      </c>
      <c r="F40" s="168">
        <f t="shared" si="1"/>
        <v>224706</v>
      </c>
      <c r="G40" s="169">
        <f>[1]OTCHET!G189</f>
        <v>203649</v>
      </c>
      <c r="H40" s="170">
        <f>[1]OTCHET!H189</f>
        <v>0</v>
      </c>
      <c r="I40" s="170">
        <f>[1]OTCHET!I189</f>
        <v>375</v>
      </c>
      <c r="J40" s="171">
        <f>[1]OTCHET!J189</f>
        <v>20682</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f>+[1]OTCHET!E195+[1]OTCHET!E203</f>
        <v>6343691</v>
      </c>
      <c r="F41" s="168">
        <f t="shared" si="1"/>
        <v>684067</v>
      </c>
      <c r="G41" s="169">
        <f>+[1]OTCHET!G195+[1]OTCHET!G203</f>
        <v>0</v>
      </c>
      <c r="H41" s="170">
        <f>+[1]OTCHET!H195+[1]OTCHET!H203</f>
        <v>0</v>
      </c>
      <c r="I41" s="170">
        <f>+[1]OTCHET!I195+[1]OTCHET!I203</f>
        <v>0</v>
      </c>
      <c r="J41" s="171">
        <f>+[1]OTCHET!J195+[1]OTCHET!J203</f>
        <v>684067</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f>+[1]OTCHET!E204+[1]OTCHET!E222+[1]OTCHET!E269</f>
        <v>25302800</v>
      </c>
      <c r="F42" s="168">
        <f t="shared" si="1"/>
        <v>1119788</v>
      </c>
      <c r="G42" s="169">
        <f>+[1]OTCHET!G204+[1]OTCHET!G222+[1]OTCHET!G269</f>
        <v>999104</v>
      </c>
      <c r="H42" s="170">
        <f>+[1]OTCHET!H204+[1]OTCHET!H222+[1]OTCHET!H269</f>
        <v>-1112</v>
      </c>
      <c r="I42" s="170">
        <f>+[1]OTCHET!I204+[1]OTCHET!I222+[1]OTCHET!I269</f>
        <v>121796</v>
      </c>
      <c r="J42" s="171">
        <f>+[1]OTCHET!J204+[1]OTCHET!J222+[1]OTCHET!J269</f>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f>+[1]OTCHET!E226+[1]OTCHET!E232+[1]OTCHET!E235+[1]OTCHET!E236+[1]OTCHET!E237+[1]OTCHET!E238+[1]OTCHET!E239</f>
        <v>0</v>
      </c>
      <c r="F43" s="120">
        <f t="shared" si="1"/>
        <v>0</v>
      </c>
      <c r="G43" s="121">
        <f>+[1]OTCHET!G226+[1]OTCHET!G232+[1]OTCHET!G235+[1]OTCHET!G236+[1]OTCHET!G237+[1]OTCHET!G238+[1]OTCHET!G239</f>
        <v>0</v>
      </c>
      <c r="H43" s="122">
        <f>+[1]OTCHET!H226+[1]OTCHET!H232+[1]OTCHET!H235+[1]OTCHET!H236+[1]OTCHET!H237+[1]OTCHET!H238+[1]OTCHET!H239</f>
        <v>0</v>
      </c>
      <c r="I43" s="122">
        <f>+[1]OTCHET!I226+[1]OTCHET!I232+[1]OTCHET!I235+[1]OTCHET!I236+[1]OTCHET!I237+[1]OTCHET!I238+[1]OTCHET!I239</f>
        <v>0</v>
      </c>
      <c r="J43" s="123">
        <f>+[1]OTCHET!J226+[1]OTCHET!J232+[1]OTCHET!J235+[1]OTCHET!J236+[1]OTCHET!J237+[1]OTCHET!J238+[1]OTCHET!J239</f>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f>+[1]OTCHET!E235+[1]OTCHET!E236+[1]OTCHET!E237+[1]OTCHET!E238+[1]OTCHET!E241+[1]OTCHET!E242+[1]OTCHET!E245</f>
        <v>0</v>
      </c>
      <c r="F44" s="225">
        <f t="shared" si="1"/>
        <v>0</v>
      </c>
      <c r="G44" s="226">
        <f>+[1]OTCHET!G235+[1]OTCHET!G236+[1]OTCHET!G237+[1]OTCHET!G238+[1]OTCHET!G241+[1]OTCHET!G242+[1]OTCHET!G245</f>
        <v>0</v>
      </c>
      <c r="H44" s="227">
        <f>+[1]OTCHET!H235+[1]OTCHET!H236+[1]OTCHET!H237+[1]OTCHET!H238+[1]OTCHET!H241+[1]OTCHET!H242+[1]OTCHET!H245</f>
        <v>0</v>
      </c>
      <c r="I44" s="228">
        <f>+[1]OTCHET!I235+[1]OTCHET!I236+[1]OTCHET!I237+[1]OTCHET!I238+[1]OTCHET!I241+[1]OTCHET!I242+[1]OTCHET!I245</f>
        <v>0</v>
      </c>
      <c r="J44" s="229">
        <f>+[1]OTCHET!J235+[1]OTCHET!J236+[1]OTCHET!J237+[1]OTCHET!J238+[1]OTCHET!J241+[1]OTCHET!J242+[1]OTCHET!J245</f>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f>+[1]OTCHET!E253+[1]OTCHET!E254+[1]OTCHET!E255+[1]OTCHET!E256</f>
        <v>0</v>
      </c>
      <c r="F45" s="233">
        <f t="shared" si="1"/>
        <v>0</v>
      </c>
      <c r="G45" s="234">
        <f>+[1]OTCHET!G253+[1]OTCHET!G254+[1]OTCHET!G255+[1]OTCHET!G256</f>
        <v>0</v>
      </c>
      <c r="H45" s="235">
        <f>+[1]OTCHET!H253+[1]OTCHET!H254+[1]OTCHET!H255+[1]OTCHET!H256</f>
        <v>0</v>
      </c>
      <c r="I45" s="235">
        <f>+[1]OTCHET!I253+[1]OTCHET!I254+[1]OTCHET!I255+[1]OTCHET!I256</f>
        <v>0</v>
      </c>
      <c r="J45" s="236">
        <f>+[1]OTCHET!J253+[1]OTCHET!J254+[1]OTCHET!J255+[1]OTCHET!J256</f>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f>+[1]OTCHET!E254</f>
        <v>0</v>
      </c>
      <c r="F46" s="225">
        <f t="shared" si="1"/>
        <v>0</v>
      </c>
      <c r="G46" s="226">
        <f>+[1]OTCHET!G254</f>
        <v>0</v>
      </c>
      <c r="H46" s="227">
        <f>+[1]OTCHET!H254</f>
        <v>0</v>
      </c>
      <c r="I46" s="228">
        <f>+[1]OTCHET!I254</f>
        <v>0</v>
      </c>
      <c r="J46" s="229">
        <f>+[1]OTCHET!J254</f>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f>+[1]OTCHET!E263+[1]OTCHET!E267+[1]OTCHET!E268+[1]OTCHET!E270</f>
        <v>187500000</v>
      </c>
      <c r="F47" s="168">
        <f t="shared" si="1"/>
        <v>16751500</v>
      </c>
      <c r="G47" s="169">
        <f>+[1]OTCHET!G263+[1]OTCHET!G267+[1]OTCHET!G268+[1]OTCHET!G270</f>
        <v>16751500</v>
      </c>
      <c r="H47" s="170">
        <f>+[1]OTCHET!H263+[1]OTCHET!H267+[1]OTCHET!H268+[1]OTCHET!H270</f>
        <v>0</v>
      </c>
      <c r="I47" s="170">
        <f>+[1]OTCHET!I263+[1]OTCHET!I267+[1]OTCHET!I268+[1]OTCHET!I270</f>
        <v>0</v>
      </c>
      <c r="J47" s="171">
        <f>+[1]OTCHET!J263+[1]OTCHET!J267+[1]OTCHET!J268+[1]OTCHET!J270</f>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f>[1]OTCHET!E273+[1]OTCHET!E274+[1]OTCHET!E282+[1]OTCHET!E285</f>
        <v>9639200</v>
      </c>
      <c r="F48" s="168">
        <f t="shared" si="1"/>
        <v>0</v>
      </c>
      <c r="G48" s="169">
        <f>[1]OTCHET!G273+[1]OTCHET!G274+[1]OTCHET!G282+[1]OTCHET!G285</f>
        <v>0</v>
      </c>
      <c r="H48" s="170">
        <f>[1]OTCHET!H273+[1]OTCHET!H274+[1]OTCHET!H282+[1]OTCHET!H285</f>
        <v>0</v>
      </c>
      <c r="I48" s="170">
        <f>[1]OTCHET!I273+[1]OTCHET!I274+[1]OTCHET!I282+[1]OTCHET!I285</f>
        <v>0</v>
      </c>
      <c r="J48" s="171">
        <f>[1]OTCHET!J273+[1]OTCHET!J274+[1]OTCHET!J282+[1]OTCHET!J285</f>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f>+[1]OTCHET!E286</f>
        <v>0</v>
      </c>
      <c r="F49" s="168">
        <f t="shared" si="1"/>
        <v>0</v>
      </c>
      <c r="G49" s="169">
        <f>+[1]OTCHET!G286</f>
        <v>0</v>
      </c>
      <c r="H49" s="170">
        <f>+[1]OTCHET!H286</f>
        <v>0</v>
      </c>
      <c r="I49" s="170">
        <f>+[1]OTCHET!I286</f>
        <v>0</v>
      </c>
      <c r="J49" s="171">
        <f>+[1]OTCHET!J286</f>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f>+[1]OTCHET!E291</f>
        <v>0</v>
      </c>
      <c r="F50" s="120">
        <f t="shared" si="1"/>
        <v>0</v>
      </c>
      <c r="G50" s="121">
        <f>+[1]OTCHET!G291</f>
        <v>0</v>
      </c>
      <c r="H50" s="122">
        <f>+[1]OTCHET!H291</f>
        <v>0</v>
      </c>
      <c r="I50" s="122">
        <f>+[1]OTCHET!I291</f>
        <v>0</v>
      </c>
      <c r="J50" s="123">
        <f>+[1]OTCHET!J291</f>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f>[1]OTCHET!E292</f>
        <v>0</v>
      </c>
      <c r="F51" s="241">
        <f t="shared" si="1"/>
        <v>0</v>
      </c>
      <c r="G51" s="242">
        <f>[1]OTCHET!G292</f>
        <v>0</v>
      </c>
      <c r="H51" s="243">
        <f>[1]OTCHET!H292</f>
        <v>0</v>
      </c>
      <c r="I51" s="243">
        <f>[1]OTCHET!I292</f>
        <v>0</v>
      </c>
      <c r="J51" s="244">
        <f>[1]OTCHET!J292</f>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f>[1]OTCHET!E294</f>
        <v>0</v>
      </c>
      <c r="F52" s="249">
        <f t="shared" si="1"/>
        <v>0</v>
      </c>
      <c r="G52" s="250">
        <f>[1]OTCHET!G294</f>
        <v>0</v>
      </c>
      <c r="H52" s="251">
        <f>[1]OTCHET!H294</f>
        <v>0</v>
      </c>
      <c r="I52" s="251">
        <f>[1]OTCHET!I294</f>
        <v>0</v>
      </c>
      <c r="J52" s="252">
        <f>[1]OTCHET!J294</f>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f>+[1]OTCHET!E295</f>
        <v>0</v>
      </c>
      <c r="F53" s="258">
        <f t="shared" si="1"/>
        <v>0</v>
      </c>
      <c r="G53" s="259">
        <f>+[1]OTCHET!G295</f>
        <v>0</v>
      </c>
      <c r="H53" s="260">
        <f>+[1]OTCHET!H295</f>
        <v>0</v>
      </c>
      <c r="I53" s="260">
        <f>+[1]OTCHET!I295</f>
        <v>0</v>
      </c>
      <c r="J53" s="261">
        <f>+[1]OTCHET!J295</f>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f t="shared" ref="E54:J54" si="4">+E55+E56+E60</f>
        <v>164597700</v>
      </c>
      <c r="F54" s="267">
        <f t="shared" si="4"/>
        <v>1868275</v>
      </c>
      <c r="G54" s="268">
        <f t="shared" si="4"/>
        <v>835340</v>
      </c>
      <c r="H54" s="269">
        <f t="shared" si="4"/>
        <v>0</v>
      </c>
      <c r="I54" s="270">
        <f t="shared" si="4"/>
        <v>0</v>
      </c>
      <c r="J54" s="271">
        <f t="shared" si="4"/>
        <v>1032935</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f>+[1]OTCHET!E355+[1]OTCHET!E369+[1]OTCHET!E382</f>
        <v>155899600</v>
      </c>
      <c r="F55" s="273">
        <f t="shared" si="1"/>
        <v>0</v>
      </c>
      <c r="G55" s="274">
        <f>+[1]OTCHET!G355+[1]OTCHET!G369+[1]OTCHET!G382</f>
        <v>0</v>
      </c>
      <c r="H55" s="275">
        <f>+[1]OTCHET!H355+[1]OTCHET!H369+[1]OTCHET!H382</f>
        <v>0</v>
      </c>
      <c r="I55" s="275">
        <f>+[1]OTCHET!I355+[1]OTCHET!I369+[1]OTCHET!I382</f>
        <v>0</v>
      </c>
      <c r="J55" s="276">
        <f>+[1]OTCHET!J355+[1]OTCHET!J369+[1]OTCHET!J382</f>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f>+[1]OTCHET!E377+[1]OTCHET!E385+[1]OTCHET!E390+[1]OTCHET!E393+[1]OTCHET!E396+[1]OTCHET!E399+[1]OTCHET!E400+[1]OTCHET!E403+[1]OTCHET!E416+[1]OTCHET!E417+[1]OTCHET!E418+[1]OTCHET!E419+[1]OTCHET!E420</f>
        <v>8698100</v>
      </c>
      <c r="F56" s="278">
        <f t="shared" si="1"/>
        <v>835963</v>
      </c>
      <c r="G56" s="279">
        <f>+[1]OTCHET!G377+[1]OTCHET!G385+[1]OTCHET!G390+[1]OTCHET!G393+[1]OTCHET!G396+[1]OTCHET!G399+[1]OTCHET!G400+[1]OTCHET!G403+[1]OTCHET!G416+[1]OTCHET!G417+[1]OTCHET!G418+[1]OTCHET!G419+[1]OTCHET!G420</f>
        <v>835340</v>
      </c>
      <c r="H56" s="280">
        <f>+[1]OTCHET!H377+[1]OTCHET!H385+[1]OTCHET!H390+[1]OTCHET!H393+[1]OTCHET!H396+[1]OTCHET!H399+[1]OTCHET!H400+[1]OTCHET!H403+[1]OTCHET!H416+[1]OTCHET!H417+[1]OTCHET!H418+[1]OTCHET!H419+[1]OTCHET!H420</f>
        <v>0</v>
      </c>
      <c r="I56" s="280">
        <f>+[1]OTCHET!I377+[1]OTCHET!I385+[1]OTCHET!I390+[1]OTCHET!I393+[1]OTCHET!I396+[1]OTCHET!I399+[1]OTCHET!I400+[1]OTCHET!I403+[1]OTCHET!I416+[1]OTCHET!I417+[1]OTCHET!I418+[1]OTCHET!I419+[1]OTCHET!I420</f>
        <v>0</v>
      </c>
      <c r="J56" s="281">
        <f>+[1]OTCHET!J377+[1]OTCHET!J385+[1]OTCHET!J390+[1]OTCHET!J393+[1]OTCHET!J396+[1]OTCHET!J399+[1]OTCHET!J400+[1]OTCHET!J403+[1]OTCHET!J416+[1]OTCHET!J417+[1]OTCHET!J418+[1]OTCHET!J419+[1]OTCHET!J420</f>
        <v>623</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f>+[1]OTCHET!E416+[1]OTCHET!E417+[1]OTCHET!E418+[1]OTCHET!E419+[1]OTCHET!E420</f>
        <v>0</v>
      </c>
      <c r="F57" s="283">
        <f t="shared" si="1"/>
        <v>0</v>
      </c>
      <c r="G57" s="284">
        <f>+[1]OTCHET!G416+[1]OTCHET!G417+[1]OTCHET!G418+[1]OTCHET!G419+[1]OTCHET!G420</f>
        <v>0</v>
      </c>
      <c r="H57" s="285">
        <f>+[1]OTCHET!H416+[1]OTCHET!H417+[1]OTCHET!H418+[1]OTCHET!H419+[1]OTCHET!H420</f>
        <v>0</v>
      </c>
      <c r="I57" s="285">
        <f>+[1]OTCHET!I416+[1]OTCHET!I417+[1]OTCHET!I418+[1]OTCHET!I419+[1]OTCHET!I420</f>
        <v>0</v>
      </c>
      <c r="J57" s="286">
        <f>+[1]OTCHET!J416+[1]OTCHET!J417+[1]OTCHET!J418+[1]OTCHET!J419+[1]OTCHET!J420</f>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f>[1]OTCHET!E399</f>
        <v>0</v>
      </c>
      <c r="F58" s="290">
        <f t="shared" si="1"/>
        <v>0</v>
      </c>
      <c r="G58" s="291">
        <f>[1]OTCHET!G399</f>
        <v>0</v>
      </c>
      <c r="H58" s="292">
        <f>[1]OTCHET!H399</f>
        <v>0</v>
      </c>
      <c r="I58" s="292">
        <f>[1]OTCHET!I399</f>
        <v>0</v>
      </c>
      <c r="J58" s="293">
        <f>[1]OTCHET!J399</f>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f t="shared" si="1"/>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f>[1]OTCHET!E406</f>
        <v>0</v>
      </c>
      <c r="F60" s="199">
        <f t="shared" si="1"/>
        <v>1032312</v>
      </c>
      <c r="G60" s="200">
        <f>[1]OTCHET!G406</f>
        <v>0</v>
      </c>
      <c r="H60" s="201">
        <f>[1]OTCHET!H406</f>
        <v>0</v>
      </c>
      <c r="I60" s="201">
        <f>[1]OTCHET!I406</f>
        <v>0</v>
      </c>
      <c r="J60" s="202">
        <f>[1]OTCHET!J406</f>
        <v>1032312</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f>+[1]OTCHET!E246</f>
        <v>0</v>
      </c>
      <c r="F61" s="302">
        <f t="shared" si="1"/>
        <v>0</v>
      </c>
      <c r="G61" s="303">
        <f>+[1]OTCHET!G246</f>
        <v>0</v>
      </c>
      <c r="H61" s="304">
        <f>+[1]OTCHET!H246</f>
        <v>0</v>
      </c>
      <c r="I61" s="304">
        <f>+[1]OTCHET!I246</f>
        <v>0</v>
      </c>
      <c r="J61" s="305">
        <f>+[1]OTCHET!J246</f>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f t="shared" ref="E62:J62" si="5">+E22-E38+E54-E61</f>
        <v>-35000000</v>
      </c>
      <c r="F62" s="310">
        <f t="shared" si="5"/>
        <v>2671699</v>
      </c>
      <c r="G62" s="311">
        <f t="shared" si="5"/>
        <v>2757372</v>
      </c>
      <c r="H62" s="312">
        <f t="shared" si="5"/>
        <v>45855</v>
      </c>
      <c r="I62" s="312">
        <f t="shared" si="5"/>
        <v>-134026</v>
      </c>
      <c r="J62" s="313">
        <f t="shared" si="5"/>
        <v>2498</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f t="shared" ref="E63:J63" si="6">+E$62+E$64</f>
        <v>0</v>
      </c>
      <c r="F63" s="317">
        <f t="shared" si="6"/>
        <v>0</v>
      </c>
      <c r="G63" s="318">
        <f t="shared" si="6"/>
        <v>0</v>
      </c>
      <c r="H63" s="318">
        <f t="shared" si="6"/>
        <v>0</v>
      </c>
      <c r="I63" s="318">
        <f t="shared" si="6"/>
        <v>0</v>
      </c>
      <c r="J63" s="319">
        <f t="shared" si="6"/>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f>SUM(+E66+E74+E75+E82+E83+E84+E87+E88+E89+E90+E91+E92+E93)</f>
        <v>35000000</v>
      </c>
      <c r="F64" s="322">
        <f>SUM(+F66+F74+F75+F82+F83+F84+F87+F88+F89+F90+F91+F92+F93)</f>
        <v>-2671699</v>
      </c>
      <c r="G64" s="323">
        <f t="shared" ref="G64:L64" si="7">SUM(+G66+G74+G75+G82+G83+G84+G87+G88+G89+G90+G91+G92+G93)</f>
        <v>-2757372</v>
      </c>
      <c r="H64" s="324">
        <f>SUM(+H66+H74+H75+H82+H83+H84+H87+H88+H89+H90+H91+H92+H93)</f>
        <v>-45855</v>
      </c>
      <c r="I64" s="324">
        <f>SUM(+I66+I74+I75+I82+I83+I84+I87+I88+I89+I90+I91+I92+I93)</f>
        <v>134026</v>
      </c>
      <c r="J64" s="325">
        <f>SUM(+J66+J74+J75+J82+J83+J84+J87+J88+J89+J90+J91+J92+J93)</f>
        <v>-2498</v>
      </c>
      <c r="K64" s="326" t="e">
        <f t="shared" si="7"/>
        <v>#REF!</v>
      </c>
      <c r="L64" s="326" t="e">
        <f t="shared" si="7"/>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f t="shared" si="1"/>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f>SUM(E67:E73)</f>
        <v>0</v>
      </c>
      <c r="F66" s="283">
        <f>SUM(F67:F73)</f>
        <v>12120</v>
      </c>
      <c r="G66" s="284">
        <f t="shared" ref="G66:M66" si="8">SUM(G67:G73)</f>
        <v>0</v>
      </c>
      <c r="H66" s="285">
        <f>SUM(H67:H73)</f>
        <v>12120</v>
      </c>
      <c r="I66" s="285">
        <f>SUM(I67:I73)</f>
        <v>0</v>
      </c>
      <c r="J66" s="286">
        <f>SUM(J67:J73)</f>
        <v>0</v>
      </c>
      <c r="K66" s="337" t="e">
        <f t="shared" si="8"/>
        <v>#REF!</v>
      </c>
      <c r="L66" s="337" t="e">
        <f t="shared" si="8"/>
        <v>#REF!</v>
      </c>
      <c r="M66" s="337" t="e">
        <f t="shared" si="8"/>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f>+[1]OTCHET!E476+[1]OTCHET!E477+[1]OTCHET!E480+[1]OTCHET!E481+[1]OTCHET!E484+[1]OTCHET!E485+[1]OTCHET!E489</f>
        <v>0</v>
      </c>
      <c r="F67" s="341">
        <f t="shared" si="1"/>
        <v>0</v>
      </c>
      <c r="G67" s="342">
        <f>+[1]OTCHET!G476+[1]OTCHET!G477+[1]OTCHET!G480+[1]OTCHET!G481+[1]OTCHET!G484+[1]OTCHET!G485+[1]OTCHET!G489</f>
        <v>0</v>
      </c>
      <c r="H67" s="343">
        <f>+[1]OTCHET!H476+[1]OTCHET!H477+[1]OTCHET!H480+[1]OTCHET!H481+[1]OTCHET!H484+[1]OTCHET!H485+[1]OTCHET!H489</f>
        <v>0</v>
      </c>
      <c r="I67" s="343">
        <f>+[1]OTCHET!I476+[1]OTCHET!I477+[1]OTCHET!I480+[1]OTCHET!I481+[1]OTCHET!I484+[1]OTCHET!I485+[1]OTCHET!I489</f>
        <v>0</v>
      </c>
      <c r="J67" s="344">
        <f>+[1]OTCHET!J476+[1]OTCHET!J477+[1]OTCHET!J480+[1]OTCHET!J481+[1]OTCHET!J484+[1]OTCHET!J485+[1]OTCHET!J489</f>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f>+[1]OTCHET!E478+[1]OTCHET!E479+[1]OTCHET!E482+[1]OTCHET!E483+[1]OTCHET!E486+[1]OTCHET!E487+[1]OTCHET!E488+[1]OTCHET!E490</f>
        <v>0</v>
      </c>
      <c r="F68" s="349">
        <f t="shared" si="1"/>
        <v>0</v>
      </c>
      <c r="G68" s="350">
        <f>+[1]OTCHET!G478+[1]OTCHET!G479+[1]OTCHET!G482+[1]OTCHET!G483+[1]OTCHET!G486+[1]OTCHET!G487+[1]OTCHET!G488+[1]OTCHET!G490</f>
        <v>0</v>
      </c>
      <c r="H68" s="351">
        <f>+[1]OTCHET!H478+[1]OTCHET!H479+[1]OTCHET!H482+[1]OTCHET!H483+[1]OTCHET!H486+[1]OTCHET!H487+[1]OTCHET!H488+[1]OTCHET!H490</f>
        <v>0</v>
      </c>
      <c r="I68" s="351">
        <f>+[1]OTCHET!I478+[1]OTCHET!I479+[1]OTCHET!I482+[1]OTCHET!I483+[1]OTCHET!I486+[1]OTCHET!I487+[1]OTCHET!I488+[1]OTCHET!I490</f>
        <v>0</v>
      </c>
      <c r="J68" s="352">
        <f>+[1]OTCHET!J478+[1]OTCHET!J479+[1]OTCHET!J482+[1]OTCHET!J483+[1]OTCHET!J486+[1]OTCHET!J487+[1]OTCHET!J488+[1]OTCHET!J490</f>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f>+[1]OTCHET!E491</f>
        <v>0</v>
      </c>
      <c r="F69" s="349">
        <f t="shared" si="1"/>
        <v>0</v>
      </c>
      <c r="G69" s="350">
        <f>+[1]OTCHET!G491</f>
        <v>0</v>
      </c>
      <c r="H69" s="351">
        <f>+[1]OTCHET!H491</f>
        <v>0</v>
      </c>
      <c r="I69" s="351">
        <f>+[1]OTCHET!I491</f>
        <v>0</v>
      </c>
      <c r="J69" s="352">
        <f>+[1]OTCHET!J491</f>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f>+[1]OTCHET!E496</f>
        <v>0</v>
      </c>
      <c r="F70" s="349">
        <f t="shared" si="1"/>
        <v>0</v>
      </c>
      <c r="G70" s="350">
        <f>+[1]OTCHET!G496</f>
        <v>0</v>
      </c>
      <c r="H70" s="351">
        <f>+[1]OTCHET!H496</f>
        <v>0</v>
      </c>
      <c r="I70" s="351">
        <f>+[1]OTCHET!I496</f>
        <v>0</v>
      </c>
      <c r="J70" s="352">
        <f>+[1]OTCHET!J496</f>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f>+[1]OTCHET!E536</f>
        <v>0</v>
      </c>
      <c r="F71" s="349">
        <f t="shared" si="1"/>
        <v>0</v>
      </c>
      <c r="G71" s="350">
        <f>+[1]OTCHET!G536</f>
        <v>0</v>
      </c>
      <c r="H71" s="351">
        <f>+[1]OTCHET!H536</f>
        <v>0</v>
      </c>
      <c r="I71" s="351">
        <f>+[1]OTCHET!I536</f>
        <v>0</v>
      </c>
      <c r="J71" s="352">
        <f>+[1]OTCHET!J536</f>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f>+[1]OTCHET!E575+[1]OTCHET!E576</f>
        <v>0</v>
      </c>
      <c r="F72" s="349">
        <f t="shared" si="1"/>
        <v>19575</v>
      </c>
      <c r="G72" s="350">
        <f>+[1]OTCHET!G575+[1]OTCHET!G576</f>
        <v>0</v>
      </c>
      <c r="H72" s="351">
        <f>+[1]OTCHET!H575+[1]OTCHET!H576</f>
        <v>19575</v>
      </c>
      <c r="I72" s="351">
        <f>+[1]OTCHET!I575+[1]OTCHET!I576</f>
        <v>0</v>
      </c>
      <c r="J72" s="352">
        <f>+[1]OTCHET!J575+[1]OTCHET!J576</f>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f>+[1]OTCHET!E577+[1]OTCHET!E578+[1]OTCHET!E579</f>
        <v>0</v>
      </c>
      <c r="F73" s="356">
        <f t="shared" si="1"/>
        <v>-7455</v>
      </c>
      <c r="G73" s="357">
        <f>+[1]OTCHET!G577+[1]OTCHET!G578+[1]OTCHET!G579</f>
        <v>0</v>
      </c>
      <c r="H73" s="358">
        <f>+[1]OTCHET!H577+[1]OTCHET!H578+[1]OTCHET!H579</f>
        <v>-7455</v>
      </c>
      <c r="I73" s="358">
        <f>+[1]OTCHET!I577+[1]OTCHET!I578+[1]OTCHET!I579</f>
        <v>0</v>
      </c>
      <c r="J73" s="359">
        <f>+[1]OTCHET!J577+[1]OTCHET!J578+[1]OTCHET!J579</f>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f>[1]OTCHET!E455</f>
        <v>0</v>
      </c>
      <c r="F74" s="273">
        <f t="shared" si="1"/>
        <v>0</v>
      </c>
      <c r="G74" s="274">
        <f>[1]OTCHET!G455</f>
        <v>0</v>
      </c>
      <c r="H74" s="275">
        <f>[1]OTCHET!H455</f>
        <v>0</v>
      </c>
      <c r="I74" s="275">
        <f>[1]OTCHET!I455</f>
        <v>0</v>
      </c>
      <c r="J74" s="276">
        <f>[1]OTCHET!J455</f>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f>SUM(E76:E81)</f>
        <v>35000000</v>
      </c>
      <c r="F75" s="283">
        <f>SUM(F76:F81)</f>
        <v>0</v>
      </c>
      <c r="G75" s="284">
        <f t="shared" ref="G75:M75" si="9">SUM(G76:G81)</f>
        <v>0</v>
      </c>
      <c r="H75" s="285">
        <f>SUM(H76:H81)</f>
        <v>0</v>
      </c>
      <c r="I75" s="285">
        <f>SUM(I76:I81)</f>
        <v>0</v>
      </c>
      <c r="J75" s="286">
        <f>SUM(J76:J81)</f>
        <v>0</v>
      </c>
      <c r="K75" s="361">
        <f t="shared" si="9"/>
        <v>0</v>
      </c>
      <c r="L75" s="361">
        <f t="shared" si="9"/>
        <v>0</v>
      </c>
      <c r="M75" s="361">
        <f t="shared" si="9"/>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f>+[1]OTCHET!E460+[1]OTCHET!E463</f>
        <v>0</v>
      </c>
      <c r="F76" s="341">
        <f t="shared" si="1"/>
        <v>0</v>
      </c>
      <c r="G76" s="342">
        <f>+[1]OTCHET!G460+[1]OTCHET!G463</f>
        <v>0</v>
      </c>
      <c r="H76" s="343">
        <f>+[1]OTCHET!H460+[1]OTCHET!H463</f>
        <v>0</v>
      </c>
      <c r="I76" s="343">
        <f>+[1]OTCHET!I460+[1]OTCHET!I463</f>
        <v>0</v>
      </c>
      <c r="J76" s="344">
        <f>+[1]OTCHET!J460+[1]OTCHET!J463</f>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f>+[1]OTCHET!E461+[1]OTCHET!E464</f>
        <v>35000000</v>
      </c>
      <c r="F77" s="349">
        <f t="shared" si="1"/>
        <v>0</v>
      </c>
      <c r="G77" s="350">
        <f>+[1]OTCHET!G461+[1]OTCHET!G464</f>
        <v>0</v>
      </c>
      <c r="H77" s="351">
        <f>+[1]OTCHET!H461+[1]OTCHET!H464</f>
        <v>0</v>
      </c>
      <c r="I77" s="351">
        <f>+[1]OTCHET!I461+[1]OTCHET!I464</f>
        <v>0</v>
      </c>
      <c r="J77" s="352">
        <f>+[1]OTCHET!J461+[1]OTCHET!J464</f>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f>[1]OTCHET!E465</f>
        <v>0</v>
      </c>
      <c r="F78" s="349">
        <f t="shared" si="1"/>
        <v>0</v>
      </c>
      <c r="G78" s="350">
        <f>[1]OTCHET!G465</f>
        <v>0</v>
      </c>
      <c r="H78" s="351">
        <f>[1]OTCHET!H465</f>
        <v>0</v>
      </c>
      <c r="I78" s="351">
        <f>[1]OTCHET!I465</f>
        <v>0</v>
      </c>
      <c r="J78" s="352">
        <f>[1]OTCHET!J465</f>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f t="shared" si="1"/>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f>+[1]OTCHET!E473</f>
        <v>0</v>
      </c>
      <c r="F80" s="349">
        <f t="shared" si="1"/>
        <v>0</v>
      </c>
      <c r="G80" s="350">
        <f>+[1]OTCHET!G473</f>
        <v>0</v>
      </c>
      <c r="H80" s="351">
        <f>+[1]OTCHET!H473</f>
        <v>0</v>
      </c>
      <c r="I80" s="351">
        <f>+[1]OTCHET!I473</f>
        <v>0</v>
      </c>
      <c r="J80" s="352">
        <f>+[1]OTCHET!J473</f>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f>+[1]OTCHET!E474</f>
        <v>0</v>
      </c>
      <c r="F81" s="356">
        <f t="shared" si="1"/>
        <v>0</v>
      </c>
      <c r="G81" s="357">
        <f>+[1]OTCHET!G474</f>
        <v>0</v>
      </c>
      <c r="H81" s="358">
        <f>+[1]OTCHET!H474</f>
        <v>0</v>
      </c>
      <c r="I81" s="358">
        <f>+[1]OTCHET!I474</f>
        <v>0</v>
      </c>
      <c r="J81" s="359">
        <f>+[1]OTCHET!J474</f>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f>[1]OTCHET!E529</f>
        <v>0</v>
      </c>
      <c r="F82" s="273">
        <f t="shared" si="1"/>
        <v>0</v>
      </c>
      <c r="G82" s="274">
        <f>[1]OTCHET!G529</f>
        <v>0</v>
      </c>
      <c r="H82" s="275">
        <f>[1]OTCHET!H529</f>
        <v>0</v>
      </c>
      <c r="I82" s="275">
        <f>[1]OTCHET!I529</f>
        <v>0</v>
      </c>
      <c r="J82" s="276">
        <f>[1]OTCHET!J529</f>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f>[1]OTCHET!E530</f>
        <v>0</v>
      </c>
      <c r="F83" s="278">
        <f t="shared" si="1"/>
        <v>0</v>
      </c>
      <c r="G83" s="279">
        <f>[1]OTCHET!G530</f>
        <v>0</v>
      </c>
      <c r="H83" s="280">
        <f>[1]OTCHET!H530</f>
        <v>0</v>
      </c>
      <c r="I83" s="280">
        <f>[1]OTCHET!I530</f>
        <v>0</v>
      </c>
      <c r="J83" s="281">
        <f>[1]OTCHET!J530</f>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f>+E85+E86</f>
        <v>0</v>
      </c>
      <c r="F84" s="283">
        <f>+F85+F86</f>
        <v>1950398</v>
      </c>
      <c r="G84" s="284">
        <f t="shared" ref="G84:M84" si="10">+G85+G86</f>
        <v>1850217</v>
      </c>
      <c r="H84" s="285">
        <f>+H85+H86</f>
        <v>102679</v>
      </c>
      <c r="I84" s="285">
        <f>+I85+I86</f>
        <v>0</v>
      </c>
      <c r="J84" s="286">
        <f>+J85+J86</f>
        <v>-2498</v>
      </c>
      <c r="K84" s="361">
        <f t="shared" si="10"/>
        <v>0</v>
      </c>
      <c r="L84" s="361">
        <f t="shared" si="10"/>
        <v>0</v>
      </c>
      <c r="M84" s="361">
        <f t="shared" si="10"/>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f>+[1]OTCHET!E497+[1]OTCHET!E506+[1]OTCHET!E510+[1]OTCHET!E537</f>
        <v>0</v>
      </c>
      <c r="F85" s="341">
        <f t="shared" si="1"/>
        <v>0</v>
      </c>
      <c r="G85" s="342">
        <f>+[1]OTCHET!G497+[1]OTCHET!G506+[1]OTCHET!G510+[1]OTCHET!G537</f>
        <v>0</v>
      </c>
      <c r="H85" s="343">
        <f>+[1]OTCHET!H497+[1]OTCHET!H506+[1]OTCHET!H510+[1]OTCHET!H537</f>
        <v>0</v>
      </c>
      <c r="I85" s="343">
        <f>+[1]OTCHET!I497+[1]OTCHET!I506+[1]OTCHET!I510+[1]OTCHET!I537</f>
        <v>0</v>
      </c>
      <c r="J85" s="344">
        <f>+[1]OTCHET!J497+[1]OTCHET!J506+[1]OTCHET!J510+[1]OTCHET!J537</f>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f>+[1]OTCHET!E515+[1]OTCHET!E518+[1]OTCHET!E538</f>
        <v>0</v>
      </c>
      <c r="F86" s="356">
        <f t="shared" si="1"/>
        <v>1950398</v>
      </c>
      <c r="G86" s="357">
        <f>+[1]OTCHET!G515+[1]OTCHET!G518+[1]OTCHET!G538</f>
        <v>1850217</v>
      </c>
      <c r="H86" s="358">
        <f>+[1]OTCHET!H515+[1]OTCHET!H518+[1]OTCHET!H538</f>
        <v>102679</v>
      </c>
      <c r="I86" s="358">
        <f>+[1]OTCHET!I515+[1]OTCHET!I518+[1]OTCHET!I538</f>
        <v>0</v>
      </c>
      <c r="J86" s="359">
        <f>+[1]OTCHET!J515+[1]OTCHET!J518+[1]OTCHET!J538</f>
        <v>-2498</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f>[1]OTCHET!E525</f>
        <v>0</v>
      </c>
      <c r="F87" s="273">
        <f t="shared" ref="F87:F94" si="11">+G87+H87+I87+J87</f>
        <v>0</v>
      </c>
      <c r="G87" s="274">
        <f>[1]OTCHET!G525</f>
        <v>0</v>
      </c>
      <c r="H87" s="275">
        <f>[1]OTCHET!H525</f>
        <v>0</v>
      </c>
      <c r="I87" s="275">
        <f>[1]OTCHET!I525</f>
        <v>0</v>
      </c>
      <c r="J87" s="276">
        <f>[1]OTCHET!J525</f>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f>+[1]OTCHET!E561+[1]OTCHET!E562+[1]OTCHET!E563+[1]OTCHET!E564+[1]OTCHET!E565+[1]OTCHET!E566</f>
        <v>0</v>
      </c>
      <c r="F88" s="278">
        <f t="shared" si="11"/>
        <v>1098485</v>
      </c>
      <c r="G88" s="279">
        <f>+[1]OTCHET!G561+[1]OTCHET!G562+[1]OTCHET!G563+[1]OTCHET!G564+[1]OTCHET!G565+[1]OTCHET!G566</f>
        <v>0</v>
      </c>
      <c r="H88" s="280">
        <f>+[1]OTCHET!H561+[1]OTCHET!H562+[1]OTCHET!H563+[1]OTCHET!H564+[1]OTCHET!H565+[1]OTCHET!H566</f>
        <v>1098485</v>
      </c>
      <c r="I88" s="280">
        <f>+[1]OTCHET!I561+[1]OTCHET!I562+[1]OTCHET!I563+[1]OTCHET!I564+[1]OTCHET!I565+[1]OTCHET!I566</f>
        <v>0</v>
      </c>
      <c r="J88" s="281">
        <f>+[1]OTCHET!J561+[1]OTCHET!J562+[1]OTCHET!J563+[1]OTCHET!J564+[1]OTCHET!J565+[1]OTCHET!J566</f>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f>+[1]OTCHET!E567+[1]OTCHET!E568+[1]OTCHET!E569+[1]OTCHET!E570+[1]OTCHET!E571+[1]OTCHET!E572+[1]OTCHET!E573</f>
        <v>0</v>
      </c>
      <c r="F89" s="168">
        <f t="shared" si="11"/>
        <v>-5731675</v>
      </c>
      <c r="G89" s="169">
        <f>+[1]OTCHET!G567+[1]OTCHET!G568+[1]OTCHET!G569+[1]OTCHET!G570+[1]OTCHET!G571+[1]OTCHET!G572+[1]OTCHET!G573</f>
        <v>-4419553</v>
      </c>
      <c r="H89" s="170">
        <f>+[1]OTCHET!H567+[1]OTCHET!H568+[1]OTCHET!H569+[1]OTCHET!H570+[1]OTCHET!H571+[1]OTCHET!H572+[1]OTCHET!H573</f>
        <v>-1219172</v>
      </c>
      <c r="I89" s="170">
        <f>+[1]OTCHET!I567+[1]OTCHET!I568+[1]OTCHET!I569+[1]OTCHET!I570+[1]OTCHET!I571+[1]OTCHET!I572+[1]OTCHET!I573</f>
        <v>-92950</v>
      </c>
      <c r="J89" s="171">
        <f>+[1]OTCHET!J567+[1]OTCHET!J568+[1]OTCHET!J569+[1]OTCHET!J570+[1]OTCHET!J571+[1]OTCHET!J572+[1]OTCHET!J573</f>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f>+[1]OTCHET!E574</f>
        <v>0</v>
      </c>
      <c r="F90" s="168">
        <f t="shared" si="11"/>
        <v>-1014</v>
      </c>
      <c r="G90" s="169">
        <f>+[1]OTCHET!G574</f>
        <v>0</v>
      </c>
      <c r="H90" s="170">
        <f>+[1]OTCHET!H574</f>
        <v>-3</v>
      </c>
      <c r="I90" s="170">
        <f>+[1]OTCHET!I574</f>
        <v>-1011</v>
      </c>
      <c r="J90" s="171">
        <f>+[1]OTCHET!J574</f>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f>+[1]OTCHET!E581+[1]OTCHET!E582</f>
        <v>0</v>
      </c>
      <c r="F91" s="168">
        <f t="shared" si="11"/>
        <v>0</v>
      </c>
      <c r="G91" s="169">
        <f>+[1]OTCHET!G581+[1]OTCHET!G582</f>
        <v>0</v>
      </c>
      <c r="H91" s="170">
        <f>+[1]OTCHET!H581+[1]OTCHET!H582</f>
        <v>0</v>
      </c>
      <c r="I91" s="170">
        <f>+[1]OTCHET!I581+[1]OTCHET!I582</f>
        <v>0</v>
      </c>
      <c r="J91" s="171">
        <f>+[1]OTCHET!J581+[1]OTCHET!J582</f>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f>+[1]OTCHET!E583+[1]OTCHET!E584</f>
        <v>0</v>
      </c>
      <c r="F92" s="168">
        <f t="shared" si="11"/>
        <v>-13</v>
      </c>
      <c r="G92" s="169">
        <f>+[1]OTCHET!G583+[1]OTCHET!G584</f>
        <v>-13</v>
      </c>
      <c r="H92" s="170">
        <f>+[1]OTCHET!H583+[1]OTCHET!H584</f>
        <v>0</v>
      </c>
      <c r="I92" s="170">
        <f>+[1]OTCHET!I583+[1]OTCHET!I584</f>
        <v>0</v>
      </c>
      <c r="J92" s="171">
        <f>+[1]OTCHET!J583+[1]OTCHET!J584</f>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f>[1]OTCHET!E585</f>
        <v>0</v>
      </c>
      <c r="F93" s="120">
        <f t="shared" si="11"/>
        <v>0</v>
      </c>
      <c r="G93" s="121">
        <f>[1]OTCHET!G585</f>
        <v>-188023</v>
      </c>
      <c r="H93" s="122">
        <f>[1]OTCHET!H585</f>
        <v>-39964</v>
      </c>
      <c r="I93" s="122">
        <f>[1]OTCHET!I585</f>
        <v>227987</v>
      </c>
      <c r="J93" s="123">
        <f>[1]OTCHET!J585</f>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f>+[1]OTCHET!E588</f>
        <v>0</v>
      </c>
      <c r="F94" s="370">
        <f t="shared" si="11"/>
        <v>0</v>
      </c>
      <c r="G94" s="371">
        <f>+[1]OTCHET!G588</f>
        <v>-78733</v>
      </c>
      <c r="H94" s="372">
        <f>+[1]OTCHET!H588</f>
        <v>-39964</v>
      </c>
      <c r="I94" s="372">
        <f>+[1]OTCHET!I588</f>
        <v>118697</v>
      </c>
      <c r="J94" s="373">
        <f>+[1]OTCHET!J588</f>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12">+E$62+E$64</f>
        <v>0</v>
      </c>
      <c r="F103" s="391">
        <f t="shared" si="12"/>
        <v>0</v>
      </c>
      <c r="G103" s="392">
        <f t="shared" si="12"/>
        <v>0</v>
      </c>
      <c r="H103" s="392">
        <f t="shared" si="12"/>
        <v>0</v>
      </c>
      <c r="I103" s="392">
        <f t="shared" si="12"/>
        <v>0</v>
      </c>
      <c r="J103" s="392">
        <f t="shared" si="12"/>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2016-02-29T15:02:36Z</dcterms:modified>
</cp:coreProperties>
</file>