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954" activeTab="1"/>
  </bookViews>
  <sheets>
    <sheet name="приходи" sheetId="1" r:id="rId1"/>
    <sheet name="пол-пр." sheetId="2" r:id="rId2"/>
    <sheet name="прог-1" sheetId="3" r:id="rId3"/>
    <sheet name="прог-2" sheetId="4" r:id="rId4"/>
    <sheet name="прог-3" sheetId="5" r:id="rId5"/>
    <sheet name="прог-4" sheetId="6" r:id="rId6"/>
    <sheet name="прог-5" sheetId="7" r:id="rId7"/>
    <sheet name="прог-6" sheetId="8" r:id="rId8"/>
    <sheet name="прог-7" sheetId="9" r:id="rId9"/>
    <sheet name="прог-8" sheetId="10" r:id="rId10"/>
    <sheet name="прог-9" sheetId="11" r:id="rId11"/>
    <sheet name="прог-10" sheetId="12" r:id="rId12"/>
    <sheet name="прог-11" sheetId="13" r:id="rId13"/>
    <sheet name="прог-12" sheetId="14" r:id="rId14"/>
    <sheet name="прог-13" sheetId="15" r:id="rId15"/>
    <sheet name="прог-14" sheetId="16" r:id="rId16"/>
    <sheet name="прог-15" sheetId="17" r:id="rId17"/>
    <sheet name="прог-16" sheetId="18" r:id="rId18"/>
    <sheet name="прог-17" sheetId="19" r:id="rId19"/>
    <sheet name="прог-18" sheetId="20" r:id="rId20"/>
    <sheet name="прог-19" sheetId="21" r:id="rId21"/>
    <sheet name="прог-20" sheetId="22" r:id="rId22"/>
    <sheet name="общо" sheetId="23" r:id="rId23"/>
  </sheets>
  <definedNames>
    <definedName name="OLE_LINK1" localSheetId="20">'прог-19'!$A$2</definedName>
  </definedNames>
  <calcPr fullCalcOnLoad="1"/>
</workbook>
</file>

<file path=xl/sharedStrings.xml><?xml version="1.0" encoding="utf-8"?>
<sst xmlns="http://schemas.openxmlformats.org/spreadsheetml/2006/main" count="308" uniqueCount="86">
  <si>
    <t>(в лева)</t>
  </si>
  <si>
    <t>№</t>
  </si>
  <si>
    <t>Наименование на прихода</t>
  </si>
  <si>
    <t xml:space="preserve">Сума </t>
  </si>
  <si>
    <t>ОБЩО:</t>
  </si>
  <si>
    <t>Програма №</t>
  </si>
  <si>
    <t>Сума</t>
  </si>
  <si>
    <t>Администрация</t>
  </si>
  <si>
    <t>(Лева)</t>
  </si>
  <si>
    <t>Разходи по програмата</t>
  </si>
  <si>
    <t>I.Общо ведомствени разходи</t>
  </si>
  <si>
    <t>от тях за:</t>
  </si>
  <si>
    <t>Персонал</t>
  </si>
  <si>
    <t>Издръжка</t>
  </si>
  <si>
    <t>Капиталови разходи</t>
  </si>
  <si>
    <t>II.Администрирани разходни параграфи по бюджета</t>
  </si>
  <si>
    <t>Общо разходи ( I + II )</t>
  </si>
  <si>
    <t>Общо:</t>
  </si>
  <si>
    <t>Програма 20: Администрация</t>
  </si>
  <si>
    <t>Програма</t>
  </si>
  <si>
    <t>Програма 16: .........</t>
  </si>
  <si>
    <t>Програма 17: .............</t>
  </si>
  <si>
    <t>Програма 18: .................</t>
  </si>
  <si>
    <t>Програма 19 : ..............................................</t>
  </si>
  <si>
    <t xml:space="preserve">Приходи </t>
  </si>
  <si>
    <t xml:space="preserve">Разходи </t>
  </si>
  <si>
    <t>Наименования на политиките и програмите</t>
  </si>
  <si>
    <t>Други програми</t>
  </si>
  <si>
    <t>Разходи</t>
  </si>
  <si>
    <t xml:space="preserve">Бюджет на Министерство на транспорта за 2009 г. по програми      
</t>
  </si>
  <si>
    <t>Приходи и доходи от собственост</t>
  </si>
  <si>
    <t>Държавни такси</t>
  </si>
  <si>
    <t>Глоби, санкции и наказателни лихви</t>
  </si>
  <si>
    <t>Други неданъчни приходи</t>
  </si>
  <si>
    <t>Програма 1</t>
  </si>
  <si>
    <t>“Развитие на железопътната инфраструктура и комбиниран транспорт”</t>
  </si>
  <si>
    <t>Програма 2</t>
  </si>
  <si>
    <t>“Развитие на инфраструктурата във водния транспорт”</t>
  </si>
  <si>
    <t>Програма 3</t>
  </si>
  <si>
    <t xml:space="preserve"> “Развитие на инфраструктурата във въздушния транспорт”</t>
  </si>
  <si>
    <t>Програма 4</t>
  </si>
  <si>
    <t xml:space="preserve"> “Планиране и контрол на пътната инфраструктура”</t>
  </si>
  <si>
    <t>Програма 5</t>
  </si>
  <si>
    <t>“Регулиране на достъпа до пазара и професията”</t>
  </si>
  <si>
    <t>Програма 6</t>
  </si>
  <si>
    <t>“Общодостъпен транспорт”</t>
  </si>
  <si>
    <t>Програма 7</t>
  </si>
  <si>
    <t>“Проучване и поддържане на водните пътища”</t>
  </si>
  <si>
    <t>Програма 8</t>
  </si>
  <si>
    <t>“Контрол и осигуряване на стандарти в автомобилния транспорт”</t>
  </si>
  <si>
    <t>Програма 9</t>
  </si>
  <si>
    <t>“Контрол и осигуряване на стандарти в железопътния транспорт”</t>
  </si>
  <si>
    <t>Програма 10</t>
  </si>
  <si>
    <t>“Контрол и осигуряване на стандарти във въздушния транспорт”</t>
  </si>
  <si>
    <t>Програма 11</t>
  </si>
  <si>
    <t>“Контрол и осигуряване на стандарти във водния транспорт”</t>
  </si>
  <si>
    <t>Програма 12</t>
  </si>
  <si>
    <t>“Управление при кризи, превенция на риска, търсене и спасяване, разследване на произшествия”</t>
  </si>
  <si>
    <t>Програма 13</t>
  </si>
  <si>
    <t>“Медицинска и психологическа експертиза”</t>
  </si>
  <si>
    <t>Авиоотряд 28</t>
  </si>
  <si>
    <t>Политика за модернизиране на транспортната инфраструктура</t>
  </si>
  <si>
    <t>Политика за подобряване организацията и управлението на транспорта</t>
  </si>
  <si>
    <t>Политика за безопасност, сигурност и екологосъобразност в транспорта</t>
  </si>
  <si>
    <t>Програма №1 Развитие на железопътната инфраструктура и комбиниран транспорт</t>
  </si>
  <si>
    <t>Програма 2: Развитие на инфраструктурата във водния транспорт</t>
  </si>
  <si>
    <t>Програма 3: Развитие на инфраструктурата във въздушния транспорт</t>
  </si>
  <si>
    <t>Програма 4: Планиране и контрол на пътната инфраструктура</t>
  </si>
  <si>
    <t>Програма 5: Регулиране на достъпа до пазара и професията</t>
  </si>
  <si>
    <t>Програма 6: Общодостъпен транспорт</t>
  </si>
  <si>
    <t>Програма 7: Проучване и поддържане на водните пътища</t>
  </si>
  <si>
    <t>Програма 8: Контрол и осигуряване на стандарти в автомобилния транспорт</t>
  </si>
  <si>
    <t>Програма 9: Контрол и осигуряване на стандарти в железопътния транспорт</t>
  </si>
  <si>
    <t>Програма 10: Контрол и осигуряване на стандарти във въздушния транспорт</t>
  </si>
  <si>
    <t>Програма 11: Контрол и осигуряване на стандарти във водния транспорт</t>
  </si>
  <si>
    <t>Програма 12: Управление при кризи, превенция на риска, търсене и спасяване, разследване на произшествия</t>
  </si>
  <si>
    <t>Програма 13: Медицинска и психологическа експертиза</t>
  </si>
  <si>
    <t>Програма 14: Авиоотряд 28</t>
  </si>
  <si>
    <t>Програма 15: Администрация</t>
  </si>
  <si>
    <t>1. Капиталови разходи за изграждането на обекти на железопътната инфраструктура</t>
  </si>
  <si>
    <t>1. Капиталови разходи за изграждането на обект свързан с водната инфраструктура</t>
  </si>
  <si>
    <t>1. Капиталови разходи за изграждането на обекти свързани с въздушната инфраструктура</t>
  </si>
  <si>
    <t>Капиталови разходи за изграждане на инфраструктурни обекти</t>
  </si>
  <si>
    <t>Разпределение на ведомствените и администрираните разходи за 2009 г. - общо</t>
  </si>
  <si>
    <t>Разходи по програмите на Министерство на транспорта - общо</t>
  </si>
  <si>
    <t xml:space="preserve">Програма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</si>
</sst>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"/>
  </numFmts>
  <fonts count="17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10"/>
      <name val="Courier New"/>
      <family val="3"/>
    </font>
    <font>
      <sz val="12"/>
      <color indexed="8"/>
      <name val="TimesNewRomanPSMT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TimesNewRomanPSMT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" fillId="0" borderId="17" xfId="0" applyFont="1" applyBorder="1" applyAlignment="1">
      <alignment/>
    </xf>
    <xf numFmtId="3" fontId="5" fillId="0" borderId="7" xfId="0" applyNumberFormat="1" applyFont="1" applyBorder="1" applyAlignment="1">
      <alignment horizontal="right" vertical="top" wrapText="1"/>
    </xf>
    <xf numFmtId="3" fontId="7" fillId="0" borderId="7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2" fillId="0" borderId="0" xfId="0" applyFont="1" applyAlignment="1">
      <alignment vertical="top" wrapText="1"/>
    </xf>
    <xf numFmtId="4" fontId="12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/>
    </xf>
    <xf numFmtId="0" fontId="1" fillId="0" borderId="20" xfId="0" applyFont="1" applyBorder="1" applyAlignment="1">
      <alignment horizontal="left" wrapText="1"/>
    </xf>
    <xf numFmtId="0" fontId="11" fillId="0" borderId="8" xfId="0" applyFont="1" applyBorder="1" applyAlignment="1">
      <alignment wrapText="1"/>
    </xf>
    <xf numFmtId="9" fontId="12" fillId="0" borderId="0" xfId="21" applyFont="1" applyAlignment="1">
      <alignment/>
    </xf>
    <xf numFmtId="0" fontId="13" fillId="0" borderId="0" xfId="0" applyFont="1" applyAlignment="1">
      <alignment wrapText="1"/>
    </xf>
    <xf numFmtId="0" fontId="2" fillId="0" borderId="0" xfId="0" applyFont="1" applyAlignment="1">
      <alignment/>
    </xf>
    <xf numFmtId="176" fontId="14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76" fontId="14" fillId="0" borderId="0" xfId="0" applyNumberFormat="1" applyFont="1" applyBorder="1" applyAlignment="1">
      <alignment horizontal="right" wrapText="1"/>
    </xf>
    <xf numFmtId="176" fontId="14" fillId="0" borderId="0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 horizontal="left" wrapText="1"/>
    </xf>
    <xf numFmtId="3" fontId="3" fillId="0" borderId="16" xfId="0" applyNumberFormat="1" applyFont="1" applyBorder="1" applyAlignment="1">
      <alignment horizontal="right"/>
    </xf>
    <xf numFmtId="0" fontId="5" fillId="0" borderId="3" xfId="0" applyFont="1" applyBorder="1" applyAlignment="1">
      <alignment vertical="top"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3" fillId="0" borderId="20" xfId="0" applyFont="1" applyBorder="1" applyAlignment="1">
      <alignment horizontal="left" wrapText="1"/>
    </xf>
    <xf numFmtId="0" fontId="15" fillId="0" borderId="2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 wrapText="1"/>
    </xf>
    <xf numFmtId="3" fontId="1" fillId="0" borderId="19" xfId="0" applyNumberFormat="1" applyFont="1" applyBorder="1" applyAlignment="1">
      <alignment/>
    </xf>
    <xf numFmtId="0" fontId="16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21" sqref="B21"/>
    </sheetView>
  </sheetViews>
  <sheetFormatPr defaultColWidth="9.140625" defaultRowHeight="12.75"/>
  <cols>
    <col min="2" max="2" width="49.57421875" style="0" customWidth="1"/>
    <col min="3" max="3" width="16.00390625" style="0" bestFit="1" customWidth="1"/>
  </cols>
  <sheetData>
    <row r="1" spans="1:3" ht="14.25">
      <c r="A1" s="68"/>
      <c r="B1" s="68"/>
      <c r="C1" s="68"/>
    </row>
    <row r="2" spans="1:3" ht="42.75" customHeight="1">
      <c r="A2" s="69" t="s">
        <v>29</v>
      </c>
      <c r="B2" s="69"/>
      <c r="C2" s="69"/>
    </row>
    <row r="3" spans="1:3" ht="42.75" customHeight="1">
      <c r="A3" s="69" t="s">
        <v>24</v>
      </c>
      <c r="B3" s="69"/>
      <c r="C3" s="69"/>
    </row>
    <row r="4" spans="1:3" ht="12.75">
      <c r="A4" s="1"/>
      <c r="B4" s="2"/>
      <c r="C4" s="1"/>
    </row>
    <row r="5" spans="1:3" ht="13.5" thickBot="1">
      <c r="A5" s="1"/>
      <c r="B5" s="1"/>
      <c r="C5" s="3" t="s">
        <v>0</v>
      </c>
    </row>
    <row r="6" spans="1:3" ht="13.5" thickBot="1">
      <c r="A6" s="4" t="s">
        <v>1</v>
      </c>
      <c r="B6" s="5" t="s">
        <v>2</v>
      </c>
      <c r="C6" s="65" t="s">
        <v>3</v>
      </c>
    </row>
    <row r="7" spans="1:3" ht="13.5" thickBot="1">
      <c r="A7" s="7"/>
      <c r="B7" s="54" t="s">
        <v>30</v>
      </c>
      <c r="C7" s="66">
        <v>1200000</v>
      </c>
    </row>
    <row r="8" spans="1:3" ht="13.5" thickBot="1">
      <c r="A8" s="7"/>
      <c r="B8" s="54" t="s">
        <v>31</v>
      </c>
      <c r="C8" s="66">
        <v>24113000</v>
      </c>
    </row>
    <row r="9" spans="1:3" ht="13.5" thickBot="1">
      <c r="A9" s="7"/>
      <c r="B9" s="55" t="s">
        <v>32</v>
      </c>
      <c r="C9" s="66">
        <v>1800000</v>
      </c>
    </row>
    <row r="10" spans="1:3" ht="13.5" thickBot="1">
      <c r="A10" s="9"/>
      <c r="B10" s="56" t="s">
        <v>33</v>
      </c>
      <c r="C10" s="66">
        <v>74000</v>
      </c>
    </row>
    <row r="11" spans="1:3" ht="13.5" thickBot="1">
      <c r="A11" s="7"/>
      <c r="B11" s="8"/>
      <c r="C11" s="66"/>
    </row>
    <row r="12" spans="1:3" ht="13.5" thickBot="1">
      <c r="A12" s="10"/>
      <c r="B12" s="8" t="s">
        <v>4</v>
      </c>
      <c r="C12" s="67">
        <f>SUM(C7:C11)</f>
        <v>27187000</v>
      </c>
    </row>
    <row r="15" spans="2:3" ht="13.5">
      <c r="B15" s="36"/>
      <c r="C15" s="41"/>
    </row>
    <row r="16" ht="13.5">
      <c r="B16" s="36"/>
    </row>
    <row r="17" ht="13.5">
      <c r="B17" s="36"/>
    </row>
    <row r="18" ht="13.5">
      <c r="B18" s="36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6" sqref="B6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61"/>
      <c r="B1" s="12"/>
    </row>
    <row r="2" spans="1:2" ht="42.75" customHeight="1" thickBot="1">
      <c r="A2" s="59" t="s">
        <v>71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f>SUM(B6:B8)</f>
        <v>7766553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>
        <v>5962989</v>
      </c>
    </row>
    <row r="7" spans="1:2" ht="12.75">
      <c r="A7" s="16" t="s">
        <v>13</v>
      </c>
      <c r="B7" s="31">
        <v>1564764</v>
      </c>
    </row>
    <row r="8" spans="1:2" ht="12.75">
      <c r="A8" s="16" t="s">
        <v>14</v>
      </c>
      <c r="B8" s="31">
        <v>238800</v>
      </c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2.75">
      <c r="A12" s="40"/>
      <c r="B12" s="30"/>
    </row>
    <row r="13" spans="1:2" ht="12.75">
      <c r="A13" s="40"/>
      <c r="B13" s="30"/>
    </row>
    <row r="14" spans="1:2" ht="12.75">
      <c r="A14" s="40"/>
      <c r="B14" s="30"/>
    </row>
    <row r="15" spans="1:2" ht="12.75">
      <c r="A15" s="40"/>
      <c r="B15" s="30"/>
    </row>
    <row r="16" spans="1:2" ht="12.75">
      <c r="A16" s="40"/>
      <c r="B16" s="30"/>
    </row>
    <row r="17" spans="1:2" ht="12.75">
      <c r="A17" s="40"/>
      <c r="B17" s="30"/>
    </row>
    <row r="18" spans="1:2" ht="12.75">
      <c r="A18" s="14"/>
      <c r="B18" s="30"/>
    </row>
    <row r="19" spans="1:2" ht="12.75">
      <c r="A19" s="14" t="s">
        <v>16</v>
      </c>
      <c r="B19" s="30">
        <f>B4+B10</f>
        <v>7766553</v>
      </c>
    </row>
    <row r="20" spans="1:2" ht="13.5" thickBot="1">
      <c r="A20" s="53"/>
      <c r="B2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:B2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61"/>
      <c r="B1" s="12"/>
    </row>
    <row r="2" spans="1:2" ht="42.75" customHeight="1" thickBot="1">
      <c r="A2" s="59" t="s">
        <v>72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f>SUM(B6:B8)</f>
        <v>826343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>
        <v>419943</v>
      </c>
    </row>
    <row r="7" spans="1:2" ht="12.75">
      <c r="A7" s="16" t="s">
        <v>13</v>
      </c>
      <c r="B7" s="31">
        <v>396400</v>
      </c>
    </row>
    <row r="8" spans="1:2" ht="12.75">
      <c r="A8" s="16" t="s">
        <v>14</v>
      </c>
      <c r="B8" s="31">
        <v>10000</v>
      </c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2.75">
      <c r="A12" s="40"/>
      <c r="B12" s="30"/>
    </row>
    <row r="13" spans="1:2" ht="12.75">
      <c r="A13" s="40"/>
      <c r="B13" s="30"/>
    </row>
    <row r="14" spans="1:2" ht="12.75">
      <c r="A14" s="40"/>
      <c r="B14" s="30"/>
    </row>
    <row r="15" spans="1:2" ht="12.75">
      <c r="A15" s="40"/>
      <c r="B15" s="30"/>
    </row>
    <row r="16" spans="1:2" ht="12.75">
      <c r="A16" s="40"/>
      <c r="B16" s="30"/>
    </row>
    <row r="17" spans="1:2" ht="12.75">
      <c r="A17" s="40"/>
      <c r="B17" s="30"/>
    </row>
    <row r="18" spans="1:2" ht="12.75">
      <c r="A18" s="14"/>
      <c r="B18" s="30"/>
    </row>
    <row r="19" spans="1:2" ht="12.75">
      <c r="A19" s="14" t="s">
        <v>16</v>
      </c>
      <c r="B19" s="30">
        <f>B4+B10</f>
        <v>826343</v>
      </c>
    </row>
    <row r="20" spans="1:2" ht="13.5" thickBot="1">
      <c r="A20" s="53"/>
      <c r="B2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:B2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61"/>
      <c r="B1" s="12"/>
    </row>
    <row r="2" spans="1:2" ht="42.75" customHeight="1" thickBot="1">
      <c r="A2" s="59" t="s">
        <v>73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f>SUM(B6:B8)</f>
        <v>5920002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>
        <v>1307002</v>
      </c>
    </row>
    <row r="7" spans="1:2" ht="12.75">
      <c r="A7" s="16" t="s">
        <v>13</v>
      </c>
      <c r="B7" s="31">
        <v>4613000</v>
      </c>
    </row>
    <row r="8" spans="1:2" ht="12.75">
      <c r="A8" s="16" t="s">
        <v>14</v>
      </c>
      <c r="B8" s="31">
        <v>0</v>
      </c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2.75">
      <c r="A12" s="40"/>
      <c r="B12" s="30"/>
    </row>
    <row r="13" spans="1:2" ht="12.75">
      <c r="A13" s="40"/>
      <c r="B13" s="30"/>
    </row>
    <row r="14" spans="1:2" ht="12.75">
      <c r="A14" s="40"/>
      <c r="B14" s="30"/>
    </row>
    <row r="15" spans="1:2" ht="12.75">
      <c r="A15" s="40"/>
      <c r="B15" s="30"/>
    </row>
    <row r="16" spans="1:2" ht="12.75">
      <c r="A16" s="40"/>
      <c r="B16" s="30"/>
    </row>
    <row r="17" spans="1:2" ht="12.75">
      <c r="A17" s="40"/>
      <c r="B17" s="30"/>
    </row>
    <row r="18" spans="1:2" ht="12.75">
      <c r="A18" s="14"/>
      <c r="B18" s="30"/>
    </row>
    <row r="19" spans="1:2" ht="12.75">
      <c r="A19" s="14" t="s">
        <v>16</v>
      </c>
      <c r="B19" s="30">
        <f>B4+B10</f>
        <v>5920002</v>
      </c>
    </row>
    <row r="20" spans="1:2" ht="13.5" thickBot="1">
      <c r="A20" s="53"/>
      <c r="B2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3" sqref="B2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61"/>
      <c r="B1" s="12"/>
    </row>
    <row r="2" spans="1:2" ht="42.75" customHeight="1" thickBot="1">
      <c r="A2" s="59" t="s">
        <v>74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f>SUM(B6:B8)</f>
        <v>6503769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>
        <v>4446980</v>
      </c>
    </row>
    <row r="7" spans="1:2" ht="12.75">
      <c r="A7" s="16" t="s">
        <v>13</v>
      </c>
      <c r="B7" s="31">
        <v>1656789</v>
      </c>
    </row>
    <row r="8" spans="1:2" ht="12.75">
      <c r="A8" s="16" t="s">
        <v>14</v>
      </c>
      <c r="B8" s="31">
        <v>400000</v>
      </c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2.75">
      <c r="A12" s="40"/>
      <c r="B12" s="30"/>
    </row>
    <row r="13" spans="1:2" ht="12.75">
      <c r="A13" s="40"/>
      <c r="B13" s="30"/>
    </row>
    <row r="14" spans="1:2" ht="12.75">
      <c r="A14" s="40"/>
      <c r="B14" s="30"/>
    </row>
    <row r="15" spans="1:2" ht="12.75">
      <c r="A15" s="40"/>
      <c r="B15" s="30"/>
    </row>
    <row r="16" spans="1:2" ht="12.75">
      <c r="A16" s="40"/>
      <c r="B16" s="30"/>
    </row>
    <row r="17" spans="1:2" ht="12.75">
      <c r="A17" s="40"/>
      <c r="B17" s="30"/>
    </row>
    <row r="18" spans="1:2" ht="12.75">
      <c r="A18" s="14"/>
      <c r="B18" s="30"/>
    </row>
    <row r="19" spans="1:2" ht="12.75">
      <c r="A19" s="14" t="s">
        <v>16</v>
      </c>
      <c r="B19" s="30">
        <f>B4+B10</f>
        <v>6503769</v>
      </c>
    </row>
    <row r="20" spans="1:2" ht="13.5" thickBot="1">
      <c r="A20" s="53"/>
      <c r="B2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23" sqref="C2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61"/>
      <c r="B1" s="12"/>
    </row>
    <row r="2" spans="1:2" ht="42.75" customHeight="1" thickBot="1">
      <c r="A2" s="59" t="s">
        <v>75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f>SUM(B6:B8)</f>
        <v>1556539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>
        <v>731699</v>
      </c>
    </row>
    <row r="7" spans="1:2" ht="12.75">
      <c r="A7" s="16" t="s">
        <v>13</v>
      </c>
      <c r="B7" s="31">
        <v>824840</v>
      </c>
    </row>
    <row r="8" spans="1:2" ht="12.75">
      <c r="A8" s="16" t="s">
        <v>14</v>
      </c>
      <c r="B8" s="31">
        <v>0</v>
      </c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2.75">
      <c r="A12" s="40"/>
      <c r="B12" s="30"/>
    </row>
    <row r="13" spans="1:2" ht="12.75">
      <c r="A13" s="40"/>
      <c r="B13" s="30"/>
    </row>
    <row r="14" spans="1:2" ht="12.75">
      <c r="A14" s="40"/>
      <c r="B14" s="30"/>
    </row>
    <row r="15" spans="1:2" ht="12.75">
      <c r="A15" s="40"/>
      <c r="B15" s="30"/>
    </row>
    <row r="16" spans="1:2" ht="12.75">
      <c r="A16" s="40"/>
      <c r="B16" s="30"/>
    </row>
    <row r="17" spans="1:2" ht="12.75">
      <c r="A17" s="40"/>
      <c r="B17" s="30"/>
    </row>
    <row r="18" spans="1:2" ht="12.75">
      <c r="A18" s="14"/>
      <c r="B18" s="30"/>
    </row>
    <row r="19" spans="1:2" ht="12.75">
      <c r="A19" s="14" t="s">
        <v>16</v>
      </c>
      <c r="B19" s="30">
        <f>B4+B10</f>
        <v>1556539</v>
      </c>
    </row>
    <row r="20" spans="1:2" ht="13.5" thickBot="1">
      <c r="A20" s="53"/>
      <c r="B2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:B2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61"/>
      <c r="B1" s="12"/>
    </row>
    <row r="2" spans="1:2" ht="42.75" customHeight="1" thickBot="1">
      <c r="A2" s="59" t="s">
        <v>76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f>SUM(B6:B8)</f>
        <v>5989961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>
        <v>4378961</v>
      </c>
    </row>
    <row r="7" spans="1:2" ht="12.75">
      <c r="A7" s="16" t="s">
        <v>13</v>
      </c>
      <c r="B7" s="31">
        <v>1381000</v>
      </c>
    </row>
    <row r="8" spans="1:2" ht="12.75">
      <c r="A8" s="16" t="s">
        <v>14</v>
      </c>
      <c r="B8" s="31">
        <v>230000</v>
      </c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2.75">
      <c r="A12" s="40"/>
      <c r="B12" s="30"/>
    </row>
    <row r="13" spans="1:2" ht="12.75">
      <c r="A13" s="40"/>
      <c r="B13" s="30"/>
    </row>
    <row r="14" spans="1:2" ht="12.75">
      <c r="A14" s="40"/>
      <c r="B14" s="30"/>
    </row>
    <row r="15" spans="1:2" ht="12.75">
      <c r="A15" s="40"/>
      <c r="B15" s="30"/>
    </row>
    <row r="16" spans="1:2" ht="12.75">
      <c r="A16" s="40"/>
      <c r="B16" s="30"/>
    </row>
    <row r="17" spans="1:2" ht="12.75">
      <c r="A17" s="40"/>
      <c r="B17" s="30"/>
    </row>
    <row r="18" spans="1:2" ht="12.75">
      <c r="A18" s="14"/>
      <c r="B18" s="30"/>
    </row>
    <row r="19" spans="1:2" ht="12.75">
      <c r="A19" s="14" t="s">
        <v>16</v>
      </c>
      <c r="B19" s="30">
        <f>B4+B10</f>
        <v>5989961</v>
      </c>
    </row>
    <row r="20" spans="1:2" ht="13.5" thickBot="1">
      <c r="A20" s="53"/>
      <c r="B2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0" sqref="B2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61"/>
      <c r="B1" s="12"/>
    </row>
    <row r="2" spans="1:2" ht="42.75" customHeight="1" thickBot="1">
      <c r="A2" s="59" t="s">
        <v>77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f>SUM(B6:B8)</f>
        <v>8422174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>
        <v>2958174</v>
      </c>
    </row>
    <row r="7" spans="1:2" ht="12.75">
      <c r="A7" s="16" t="s">
        <v>13</v>
      </c>
      <c r="B7" s="31">
        <v>5247400</v>
      </c>
    </row>
    <row r="8" spans="1:2" ht="12.75">
      <c r="A8" s="16" t="s">
        <v>14</v>
      </c>
      <c r="B8" s="31">
        <v>216600</v>
      </c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2.75">
      <c r="A12" s="40"/>
      <c r="B12" s="30"/>
    </row>
    <row r="13" spans="1:2" ht="12.75">
      <c r="A13" s="40"/>
      <c r="B13" s="30"/>
    </row>
    <row r="14" spans="1:2" ht="12.75">
      <c r="A14" s="40"/>
      <c r="B14" s="30"/>
    </row>
    <row r="15" spans="1:2" ht="12.75">
      <c r="A15" s="40"/>
      <c r="B15" s="30"/>
    </row>
    <row r="16" spans="1:2" ht="12.75">
      <c r="A16" s="40"/>
      <c r="B16" s="30"/>
    </row>
    <row r="17" spans="1:2" ht="12.75">
      <c r="A17" s="40"/>
      <c r="B17" s="30"/>
    </row>
    <row r="18" spans="1:2" ht="12.75">
      <c r="A18" s="14"/>
      <c r="B18" s="30"/>
    </row>
    <row r="19" spans="1:2" ht="12.75">
      <c r="A19" s="14" t="s">
        <v>16</v>
      </c>
      <c r="B19" s="30">
        <f>B4+B10</f>
        <v>8422174</v>
      </c>
    </row>
    <row r="20" spans="1:2" ht="13.5" thickBot="1">
      <c r="A20" s="53"/>
      <c r="B2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7" sqref="B7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61"/>
      <c r="B1" s="12"/>
    </row>
    <row r="2" spans="1:2" ht="42.75" customHeight="1" thickBot="1">
      <c r="A2" s="59" t="s">
        <v>78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f>SUM(B6:B8)</f>
        <v>12843046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>
        <v>5969706</v>
      </c>
    </row>
    <row r="7" spans="1:2" ht="12.75">
      <c r="A7" s="16" t="s">
        <v>13</v>
      </c>
      <c r="B7" s="31">
        <v>4790140</v>
      </c>
    </row>
    <row r="8" spans="1:2" ht="12.75">
      <c r="A8" s="16" t="s">
        <v>14</v>
      </c>
      <c r="B8" s="31">
        <v>2083200</v>
      </c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2.75">
      <c r="A12" s="40"/>
      <c r="B12" s="30"/>
    </row>
    <row r="13" spans="1:2" ht="12.75">
      <c r="A13" s="40"/>
      <c r="B13" s="30"/>
    </row>
    <row r="14" spans="1:2" ht="12.75">
      <c r="A14" s="40"/>
      <c r="B14" s="30"/>
    </row>
    <row r="15" spans="1:2" ht="12.75">
      <c r="A15" s="40"/>
      <c r="B15" s="30"/>
    </row>
    <row r="16" spans="1:2" ht="12.75">
      <c r="A16" s="40"/>
      <c r="B16" s="30"/>
    </row>
    <row r="17" spans="1:2" ht="12.75">
      <c r="A17" s="40"/>
      <c r="B17" s="30"/>
    </row>
    <row r="18" spans="1:2" ht="12.75">
      <c r="A18" s="14"/>
      <c r="B18" s="30"/>
    </row>
    <row r="19" spans="1:2" ht="12.75">
      <c r="A19" s="14" t="s">
        <v>16</v>
      </c>
      <c r="B19" s="30">
        <f>B4+B10</f>
        <v>12843046</v>
      </c>
    </row>
    <row r="20" spans="1:2" ht="13.5" thickBot="1">
      <c r="A20" s="53"/>
      <c r="B2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31" sqref="B31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2"/>
      <c r="B1" s="12"/>
    </row>
    <row r="2" spans="1:2" ht="42.75" customHeight="1" thickBot="1">
      <c r="A2" s="42" t="s">
        <v>20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v>0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/>
    </row>
    <row r="7" spans="1:2" ht="12.75">
      <c r="A7" s="16" t="s">
        <v>13</v>
      </c>
      <c r="B7" s="31"/>
    </row>
    <row r="8" spans="1:2" ht="12.75">
      <c r="A8" s="16" t="s">
        <v>14</v>
      </c>
      <c r="B8" s="31"/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3.5" thickBot="1">
      <c r="A12" s="27"/>
      <c r="B12" s="30"/>
    </row>
    <row r="13" spans="1:2" ht="13.5" thickBot="1">
      <c r="A13" s="27"/>
      <c r="B13" s="30"/>
    </row>
    <row r="14" spans="1:2" ht="12.75">
      <c r="A14" s="28"/>
      <c r="B14" s="30"/>
    </row>
    <row r="15" spans="1:2" ht="12.75">
      <c r="A15" s="28"/>
      <c r="B15" s="30"/>
    </row>
    <row r="16" spans="1:2" ht="12.75">
      <c r="A16" s="28"/>
      <c r="B16" s="30"/>
    </row>
    <row r="17" spans="1:2" ht="12.75">
      <c r="A17" s="28"/>
      <c r="B17" s="30"/>
    </row>
    <row r="18" spans="1:2" ht="12.75">
      <c r="A18" s="14"/>
      <c r="B18" s="30"/>
    </row>
    <row r="19" spans="1:2" ht="12.75">
      <c r="A19" s="14" t="s">
        <v>16</v>
      </c>
      <c r="B19" s="30">
        <v>0</v>
      </c>
    </row>
    <row r="20" spans="1:2" ht="13.5" thickBot="1">
      <c r="A20" s="53"/>
      <c r="B20" s="18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31" sqref="B31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2"/>
      <c r="B1" s="12"/>
    </row>
    <row r="2" spans="1:2" ht="42.75" customHeight="1" thickBot="1">
      <c r="A2" s="42" t="s">
        <v>21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v>0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/>
    </row>
    <row r="7" spans="1:2" ht="12.75">
      <c r="A7" s="16" t="s">
        <v>13</v>
      </c>
      <c r="B7" s="31"/>
    </row>
    <row r="8" spans="1:2" ht="12.75">
      <c r="A8" s="16" t="s">
        <v>14</v>
      </c>
      <c r="B8" s="31"/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3.5" thickBot="1">
      <c r="A12" s="27"/>
      <c r="B12" s="30"/>
    </row>
    <row r="13" spans="1:2" ht="13.5" thickBot="1">
      <c r="A13" s="27"/>
      <c r="B13" s="30"/>
    </row>
    <row r="14" spans="1:2" ht="12.75">
      <c r="A14" s="28"/>
      <c r="B14" s="30"/>
    </row>
    <row r="15" spans="1:2" ht="12.75">
      <c r="A15" s="28"/>
      <c r="B15" s="30"/>
    </row>
    <row r="16" spans="1:2" ht="12.75">
      <c r="A16" s="28"/>
      <c r="B16" s="30"/>
    </row>
    <row r="17" spans="1:2" ht="12.75">
      <c r="A17" s="28"/>
      <c r="B17" s="30"/>
    </row>
    <row r="18" spans="1:2" ht="12.75">
      <c r="A18" s="14"/>
      <c r="B18" s="30"/>
    </row>
    <row r="19" spans="1:2" ht="12.75">
      <c r="A19" s="14" t="s">
        <v>16</v>
      </c>
      <c r="B19" s="30">
        <v>0</v>
      </c>
    </row>
    <row r="20" spans="1:2" ht="13.5" thickBot="1">
      <c r="A20" s="53"/>
      <c r="B20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B9" sqref="B9"/>
    </sheetView>
  </sheetViews>
  <sheetFormatPr defaultColWidth="9.140625" defaultRowHeight="12.75"/>
  <cols>
    <col min="1" max="1" width="15.57421875" style="1" customWidth="1"/>
    <col min="2" max="2" width="66.7109375" style="1" customWidth="1"/>
    <col min="3" max="3" width="17.8515625" style="1" customWidth="1"/>
    <col min="4" max="16384" width="9.140625" style="1" customWidth="1"/>
  </cols>
  <sheetData>
    <row r="1" spans="1:4" ht="53.25" customHeight="1">
      <c r="A1" s="69" t="s">
        <v>25</v>
      </c>
      <c r="B1" s="69"/>
      <c r="C1" s="69"/>
      <c r="D1" s="11"/>
    </row>
    <row r="2" spans="1:4" ht="11.25" customHeight="1">
      <c r="A2" s="32"/>
      <c r="B2" s="32"/>
      <c r="C2" s="32"/>
      <c r="D2" s="11"/>
    </row>
    <row r="3" spans="3:4" ht="13.5" thickBot="1">
      <c r="C3" s="3" t="s">
        <v>0</v>
      </c>
      <c r="D3" s="11"/>
    </row>
    <row r="4" spans="1:4" ht="12.75">
      <c r="A4" s="20" t="s">
        <v>5</v>
      </c>
      <c r="B4" s="21" t="s">
        <v>26</v>
      </c>
      <c r="C4" s="22" t="s">
        <v>6</v>
      </c>
      <c r="D4" s="11"/>
    </row>
    <row r="5" spans="1:4" ht="13.5" thickBot="1">
      <c r="A5" s="24"/>
      <c r="B5" s="25"/>
      <c r="C5" s="26"/>
      <c r="D5" s="11"/>
    </row>
    <row r="6" spans="1:4" ht="12.75">
      <c r="A6" s="23"/>
      <c r="B6" s="19" t="s">
        <v>61</v>
      </c>
      <c r="C6" s="33">
        <f>SUM(C7:C10)</f>
        <v>28871782</v>
      </c>
      <c r="D6" s="44"/>
    </row>
    <row r="7" spans="1:4" ht="12.75">
      <c r="A7" s="29" t="s">
        <v>34</v>
      </c>
      <c r="B7" s="57" t="s">
        <v>35</v>
      </c>
      <c r="C7" s="63">
        <f>'прог-1'!B19</f>
        <v>8509175</v>
      </c>
      <c r="D7" s="45"/>
    </row>
    <row r="8" spans="1:4" ht="12.75">
      <c r="A8" s="29" t="s">
        <v>36</v>
      </c>
      <c r="B8" s="57" t="s">
        <v>37</v>
      </c>
      <c r="C8" s="63">
        <f>'прог-2'!B19</f>
        <v>2828080</v>
      </c>
      <c r="D8" s="45"/>
    </row>
    <row r="9" spans="1:4" ht="12.75">
      <c r="A9" s="29" t="s">
        <v>38</v>
      </c>
      <c r="B9" s="57" t="s">
        <v>39</v>
      </c>
      <c r="C9" s="63">
        <f>'прог-3'!B19</f>
        <v>17534527</v>
      </c>
      <c r="D9" s="45"/>
    </row>
    <row r="10" spans="1:4" ht="12.75">
      <c r="A10" s="29" t="s">
        <v>40</v>
      </c>
      <c r="B10" s="57" t="s">
        <v>41</v>
      </c>
      <c r="C10" s="63">
        <f>'прог-4'!B19</f>
        <v>0</v>
      </c>
      <c r="D10" s="45"/>
    </row>
    <row r="11" spans="1:4" ht="12.75">
      <c r="A11" s="48"/>
      <c r="B11" s="58" t="s">
        <v>62</v>
      </c>
      <c r="C11" s="34">
        <f>SUM(C12:C14)</f>
        <v>2787446</v>
      </c>
      <c r="D11" s="46"/>
    </row>
    <row r="12" spans="1:4" ht="12.75">
      <c r="A12" s="29" t="s">
        <v>42</v>
      </c>
      <c r="B12" s="57" t="s">
        <v>43</v>
      </c>
      <c r="C12" s="35">
        <f>'прог-5'!B19</f>
        <v>484812</v>
      </c>
      <c r="D12" s="45"/>
    </row>
    <row r="13" spans="1:4" ht="12.75">
      <c r="A13" s="29" t="s">
        <v>44</v>
      </c>
      <c r="B13" s="57" t="s">
        <v>45</v>
      </c>
      <c r="C13" s="35">
        <f>'прог-6'!B19</f>
        <v>0</v>
      </c>
      <c r="D13" s="45"/>
    </row>
    <row r="14" spans="1:4" ht="12.75">
      <c r="A14" s="29" t="s">
        <v>46</v>
      </c>
      <c r="B14" s="57" t="s">
        <v>47</v>
      </c>
      <c r="C14" s="35">
        <f>'прог-7'!B19</f>
        <v>2302634</v>
      </c>
      <c r="D14" s="45"/>
    </row>
    <row r="15" spans="1:4" s="2" customFormat="1" ht="12.75">
      <c r="A15" s="49"/>
      <c r="B15" s="58" t="s">
        <v>63</v>
      </c>
      <c r="C15" s="34">
        <f>SUM(C16:C21)</f>
        <v>28563167</v>
      </c>
      <c r="D15" s="44"/>
    </row>
    <row r="16" spans="1:4" ht="12.75">
      <c r="A16" s="29" t="s">
        <v>48</v>
      </c>
      <c r="B16" s="57" t="s">
        <v>49</v>
      </c>
      <c r="C16" s="35">
        <f>'прог-8'!B19</f>
        <v>7766553</v>
      </c>
      <c r="D16" s="45"/>
    </row>
    <row r="17" spans="1:4" ht="12.75">
      <c r="A17" s="29" t="s">
        <v>50</v>
      </c>
      <c r="B17" s="57" t="s">
        <v>51</v>
      </c>
      <c r="C17" s="35">
        <f>'прог-9'!B19</f>
        <v>826343</v>
      </c>
      <c r="D17" s="45"/>
    </row>
    <row r="18" spans="1:4" ht="12.75">
      <c r="A18" s="29" t="s">
        <v>52</v>
      </c>
      <c r="B18" s="57" t="s">
        <v>53</v>
      </c>
      <c r="C18" s="35">
        <f>'прог-10'!B19</f>
        <v>5920002</v>
      </c>
      <c r="D18" s="45"/>
    </row>
    <row r="19" spans="1:4" ht="12.75">
      <c r="A19" s="29" t="s">
        <v>54</v>
      </c>
      <c r="B19" s="57" t="s">
        <v>55</v>
      </c>
      <c r="C19" s="35">
        <f>'прог-11'!B19</f>
        <v>6503769</v>
      </c>
      <c r="D19" s="45"/>
    </row>
    <row r="20" spans="1:4" ht="25.5">
      <c r="A20" s="29" t="s">
        <v>56</v>
      </c>
      <c r="B20" s="57" t="s">
        <v>57</v>
      </c>
      <c r="C20" s="35">
        <f>'прог-12'!B19</f>
        <v>1556539</v>
      </c>
      <c r="D20" s="45"/>
    </row>
    <row r="21" spans="1:4" ht="12.75">
      <c r="A21" s="29" t="s">
        <v>58</v>
      </c>
      <c r="B21" s="57" t="s">
        <v>59</v>
      </c>
      <c r="C21" s="35">
        <f>'прог-13'!B19</f>
        <v>5989961</v>
      </c>
      <c r="D21" s="45"/>
    </row>
    <row r="22" spans="1:4" ht="12.75">
      <c r="A22" s="29"/>
      <c r="B22" s="62" t="s">
        <v>27</v>
      </c>
      <c r="C22" s="34">
        <f>SUM(C23:C24)</f>
        <v>21265220</v>
      </c>
      <c r="D22" s="45"/>
    </row>
    <row r="23" spans="1:4" ht="12.75">
      <c r="A23" s="29" t="s">
        <v>85</v>
      </c>
      <c r="B23" s="64" t="s">
        <v>60</v>
      </c>
      <c r="C23" s="35">
        <f>'прог-14'!B19</f>
        <v>8422174</v>
      </c>
      <c r="D23" s="45"/>
    </row>
    <row r="24" spans="1:4" ht="12.75">
      <c r="A24" s="29" t="s">
        <v>19</v>
      </c>
      <c r="B24" s="39" t="s">
        <v>7</v>
      </c>
      <c r="C24" s="35">
        <f>'прог-15'!B19</f>
        <v>12843046</v>
      </c>
      <c r="D24" s="47"/>
    </row>
    <row r="25" spans="1:4" ht="13.5" thickBot="1">
      <c r="A25" s="50"/>
      <c r="B25" s="51" t="s">
        <v>17</v>
      </c>
      <c r="C25" s="52">
        <f>C6+C11+C15+C22</f>
        <v>81487615</v>
      </c>
      <c r="D25" s="47"/>
    </row>
    <row r="26" ht="15.75">
      <c r="B26" s="38"/>
    </row>
    <row r="27" ht="15.75">
      <c r="B27" s="38"/>
    </row>
    <row r="29" ht="15.75">
      <c r="B29" s="38"/>
    </row>
    <row r="30" ht="15.75">
      <c r="B30" s="38"/>
    </row>
    <row r="31" ht="15.75">
      <c r="B31" s="38"/>
    </row>
    <row r="32" spans="1:3" ht="13.5" customHeight="1">
      <c r="A32" s="36"/>
      <c r="B32" s="36"/>
      <c r="C32" s="37"/>
    </row>
    <row r="33" ht="15.75">
      <c r="B33" s="38"/>
    </row>
    <row r="34" ht="15.75">
      <c r="B34" s="38"/>
    </row>
    <row r="35" ht="15.75">
      <c r="B35" s="38"/>
    </row>
    <row r="36" ht="15.75">
      <c r="B36" s="38"/>
    </row>
    <row r="37" ht="15.75">
      <c r="B37" s="38"/>
    </row>
    <row r="38" ht="15.75">
      <c r="B38" s="38"/>
    </row>
    <row r="39" ht="15.75">
      <c r="B39" s="38"/>
    </row>
    <row r="40" spans="1:3" ht="13.5" customHeight="1">
      <c r="A40" s="36"/>
      <c r="B40" s="36"/>
      <c r="C40" s="37"/>
    </row>
    <row r="41" ht="15.75">
      <c r="B41" s="38"/>
    </row>
    <row r="42" ht="15.75">
      <c r="B42" s="38"/>
    </row>
    <row r="43" ht="15.75">
      <c r="B43" s="38"/>
    </row>
    <row r="44" ht="15.75">
      <c r="B44" s="38"/>
    </row>
    <row r="45" spans="1:3" ht="13.5" customHeight="1">
      <c r="A45" s="36"/>
      <c r="B45" s="36"/>
      <c r="C45" s="37"/>
    </row>
    <row r="46" spans="1:3" ht="13.5" customHeight="1">
      <c r="A46" s="36"/>
      <c r="B46" s="36"/>
      <c r="C46" s="37"/>
    </row>
    <row r="47" spans="1:3" ht="13.5">
      <c r="A47" s="36"/>
      <c r="B47" s="36"/>
      <c r="C47" s="37"/>
    </row>
    <row r="49" spans="1:3" ht="13.5">
      <c r="A49" s="36"/>
      <c r="B49" s="36"/>
      <c r="C49" s="36"/>
    </row>
  </sheetData>
  <mergeCells count="1">
    <mergeCell ref="A1:C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31" sqref="B31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2"/>
      <c r="B1" s="12"/>
    </row>
    <row r="2" spans="1:2" ht="42.75" customHeight="1" thickBot="1">
      <c r="A2" s="42" t="s">
        <v>22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v>0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/>
    </row>
    <row r="7" spans="1:2" ht="12.75">
      <c r="A7" s="16" t="s">
        <v>13</v>
      </c>
      <c r="B7" s="31"/>
    </row>
    <row r="8" spans="1:2" ht="12.75">
      <c r="A8" s="16" t="s">
        <v>14</v>
      </c>
      <c r="B8" s="31"/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3.5" thickBot="1">
      <c r="A12" s="27"/>
      <c r="B12" s="30"/>
    </row>
    <row r="13" spans="1:2" ht="13.5" thickBot="1">
      <c r="A13" s="27"/>
      <c r="B13" s="30"/>
    </row>
    <row r="14" spans="1:2" ht="12.75">
      <c r="A14" s="28"/>
      <c r="B14" s="30"/>
    </row>
    <row r="15" spans="1:2" ht="12.75">
      <c r="A15" s="28"/>
      <c r="B15" s="30"/>
    </row>
    <row r="16" spans="1:2" ht="12.75">
      <c r="A16" s="28"/>
      <c r="B16" s="30"/>
    </row>
    <row r="17" spans="1:2" ht="12.75">
      <c r="A17" s="28"/>
      <c r="B17" s="30"/>
    </row>
    <row r="18" spans="1:2" ht="12.75">
      <c r="A18" s="14"/>
      <c r="B18" s="30"/>
    </row>
    <row r="19" spans="1:2" ht="12.75">
      <c r="A19" s="14" t="s">
        <v>16</v>
      </c>
      <c r="B19" s="30">
        <v>0</v>
      </c>
    </row>
    <row r="20" spans="1:2" ht="13.5" thickBot="1">
      <c r="A20" s="53"/>
      <c r="B20" s="18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31" sqref="B31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2"/>
      <c r="B1" s="12"/>
    </row>
    <row r="2" spans="1:2" ht="42.75" customHeight="1" thickBot="1">
      <c r="A2" s="42" t="s">
        <v>23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v>0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/>
    </row>
    <row r="7" spans="1:2" ht="12.75">
      <c r="A7" s="16" t="s">
        <v>13</v>
      </c>
      <c r="B7" s="31"/>
    </row>
    <row r="8" spans="1:2" ht="12.75">
      <c r="A8" s="16" t="s">
        <v>14</v>
      </c>
      <c r="B8" s="31"/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3.5" thickBot="1">
      <c r="A12" s="27"/>
      <c r="B12" s="30"/>
    </row>
    <row r="13" spans="1:2" ht="13.5" thickBot="1">
      <c r="A13" s="27"/>
      <c r="B13" s="30"/>
    </row>
    <row r="14" spans="1:2" ht="12.75">
      <c r="A14" s="28"/>
      <c r="B14" s="30"/>
    </row>
    <row r="15" spans="1:2" ht="12.75">
      <c r="A15" s="28"/>
      <c r="B15" s="30"/>
    </row>
    <row r="16" spans="1:2" ht="12.75">
      <c r="A16" s="28"/>
      <c r="B16" s="30"/>
    </row>
    <row r="17" spans="1:2" ht="12.75">
      <c r="A17" s="28"/>
      <c r="B17" s="30"/>
    </row>
    <row r="18" spans="1:2" ht="12.75">
      <c r="A18" s="14"/>
      <c r="B18" s="30"/>
    </row>
    <row r="19" spans="1:2" ht="12.75">
      <c r="A19" s="14" t="s">
        <v>16</v>
      </c>
      <c r="B19" s="30">
        <v>0</v>
      </c>
    </row>
    <row r="20" spans="1:2" ht="13.5" thickBot="1">
      <c r="A20" s="53"/>
      <c r="B20" s="18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31" sqref="B31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2"/>
      <c r="B1" s="12"/>
    </row>
    <row r="2" spans="1:2" ht="42.75" customHeight="1" thickBot="1">
      <c r="A2" s="42" t="s">
        <v>18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v>0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/>
    </row>
    <row r="7" spans="1:2" ht="12.75">
      <c r="A7" s="16" t="s">
        <v>13</v>
      </c>
      <c r="B7" s="31"/>
    </row>
    <row r="8" spans="1:2" ht="12.75">
      <c r="A8" s="16" t="s">
        <v>14</v>
      </c>
      <c r="B8" s="31"/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3.5" thickBot="1">
      <c r="A12" s="27"/>
      <c r="B12" s="30"/>
    </row>
    <row r="13" spans="1:2" ht="13.5" thickBot="1">
      <c r="A13" s="27"/>
      <c r="B13" s="30"/>
    </row>
    <row r="14" spans="1:2" ht="12.75">
      <c r="A14" s="28"/>
      <c r="B14" s="30"/>
    </row>
    <row r="15" spans="1:2" ht="12.75">
      <c r="A15" s="28"/>
      <c r="B15" s="30"/>
    </row>
    <row r="16" spans="1:2" ht="12.75">
      <c r="A16" s="28"/>
      <c r="B16" s="30"/>
    </row>
    <row r="17" spans="1:2" ht="12.75">
      <c r="A17" s="28"/>
      <c r="B17" s="30"/>
    </row>
    <row r="18" spans="1:2" ht="12.75">
      <c r="A18" s="14"/>
      <c r="B18" s="30"/>
    </row>
    <row r="19" spans="1:2" ht="12.75">
      <c r="A19" s="14" t="s">
        <v>16</v>
      </c>
      <c r="B19" s="30">
        <v>0</v>
      </c>
    </row>
    <row r="20" spans="1:2" ht="13.5" thickBot="1">
      <c r="A20" s="53"/>
      <c r="B20" s="18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F6" sqref="F6"/>
    </sheetView>
  </sheetViews>
  <sheetFormatPr defaultColWidth="9.140625" defaultRowHeight="12.75"/>
  <cols>
    <col min="1" max="1" width="71.8515625" style="0" customWidth="1"/>
    <col min="2" max="2" width="13.8515625" style="0" customWidth="1"/>
  </cols>
  <sheetData>
    <row r="1" spans="1:2" ht="15">
      <c r="A1" s="43" t="s">
        <v>83</v>
      </c>
      <c r="B1" s="12"/>
    </row>
    <row r="2" spans="1:2" ht="42.75" customHeight="1" thickBot="1">
      <c r="A2" s="43" t="s">
        <v>84</v>
      </c>
      <c r="B2" s="13" t="s">
        <v>8</v>
      </c>
    </row>
    <row r="3" spans="1:2" ht="13.5" thickBot="1">
      <c r="A3" s="4" t="s">
        <v>28</v>
      </c>
      <c r="B3" s="6" t="s">
        <v>3</v>
      </c>
    </row>
    <row r="4" spans="1:2" ht="12.75">
      <c r="A4" s="14" t="s">
        <v>10</v>
      </c>
      <c r="B4" s="30">
        <f>+B6+B7+B8</f>
        <v>64987615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>
        <f>+'прог-1'!B6+'прог-2'!B6+'прог-3'!B6+'прог-4'!B6+'прог-5'!B6+'прог-6'!B6+'прог-7'!B6+'прог-8'!B6+'прог-9'!B6+'прог-10'!B6+'прог-11'!B6+'прог-12'!B6+'прог-13'!B6+'прог-14'!B6+'прог-15'!B6+'прог-16'!B6+'прог-17'!B6+'прог-18'!B6+'прог-19'!B6+'прог-20'!B6</f>
        <v>28123982</v>
      </c>
    </row>
    <row r="7" spans="1:2" ht="12.75">
      <c r="A7" s="16" t="s">
        <v>13</v>
      </c>
      <c r="B7" s="31">
        <f>+'прог-1'!B7+'прог-2'!B7+'прог-3'!B7+'прог-4'!B7+'прог-5'!B7+'прог-6'!B7+'прог-7'!B7+'прог-8'!B7+'прог-9'!B7+'прог-10'!B7+'прог-11'!B7+'прог-12'!B7+'прог-13'!B7+'прог-14'!B7+'прог-15'!B7+'прог-16'!B7+'прог-17'!B7+'прог-18'!B7+'прог-19'!B7+'прог-20'!B7</f>
        <v>21467033</v>
      </c>
    </row>
    <row r="8" spans="1:2" ht="12.75">
      <c r="A8" s="16" t="s">
        <v>14</v>
      </c>
      <c r="B8" s="31">
        <f>+'прог-1'!B8+'прог-2'!B8+'прог-3'!B8+'прог-4'!B8+'прог-5'!B8+'прог-6'!B8+'прог-7'!B8+'прог-8'!B8+'прог-9'!B8+'прог-10'!B8+'прог-11'!B8+'прог-12'!B8+'прог-13'!B8+'прог-14'!B8+'прог-15'!B8+'прог-16'!B8+'прог-17'!B8+'прог-18'!B8+'прог-19'!B8+'прог-20'!B8</f>
        <v>15396600</v>
      </c>
    </row>
    <row r="9" spans="1:2" ht="12.75">
      <c r="A9" s="17"/>
      <c r="B9" s="31"/>
    </row>
    <row r="10" spans="1:2" ht="12.75">
      <c r="A10" s="14" t="s">
        <v>15</v>
      </c>
      <c r="B10" s="30">
        <f>SUM(B12:B17)</f>
        <v>16500000</v>
      </c>
    </row>
    <row r="11" spans="1:2" ht="12.75">
      <c r="A11" s="15" t="s">
        <v>11</v>
      </c>
      <c r="B11" s="30"/>
    </row>
    <row r="12" spans="1:2" ht="12.75">
      <c r="A12" s="60" t="s">
        <v>82</v>
      </c>
      <c r="B12" s="31">
        <f>+'прог-1'!B12+'прог-2'!B12+'прог-3'!B12+'прог-4'!B12+'прог-5'!B12+'прог-6'!B12+'прог-7'!B12+'прог-8'!B12+'прог-9'!B12+'прог-10'!B12+'прог-11'!B12+'прог-12'!B12+'прог-13'!B12+'прог-14'!B12+'прог-15'!B12+'прог-16'!B12+'прог-17'!B12+'прог-18'!B12+'прог-19'!B12+'прог-20'!B12</f>
        <v>16500000</v>
      </c>
    </row>
    <row r="13" spans="1:2" ht="12.75">
      <c r="A13" s="40"/>
      <c r="B13" s="31">
        <f>+'прог-1'!B13+'прог-2'!B13+'прог-3'!B13+'прог-4'!B13+'прог-5'!B13+'прог-6'!B13+'прог-7'!B13+'прог-8'!B13+'прог-9'!B13+'прог-10'!B13+'прог-11'!B13+'прог-12'!B13+'прог-13'!B13+'прог-14'!B13+'прог-15'!B13+'прог-16'!B13+'прог-17'!B13+'прог-18'!B13+'прог-19'!B13+'прог-20'!B13</f>
        <v>0</v>
      </c>
    </row>
    <row r="14" spans="1:2" ht="12.75">
      <c r="A14" s="40"/>
      <c r="B14" s="31">
        <f>+'прог-1'!B14+'прог-2'!B14+'прог-3'!B14+'прог-4'!B14+'прог-5'!B14+'прог-6'!B14+'прог-7'!B14+'прог-8'!B14+'прог-9'!B14+'прог-10'!B14+'прог-11'!B14+'прог-12'!B14+'прог-13'!B14+'прог-14'!B14+'прог-15'!B14+'прог-16'!B14+'прог-17'!B14+'прог-18'!B14+'прог-19'!B14+'прог-20'!B14</f>
        <v>0</v>
      </c>
    </row>
    <row r="15" spans="1:2" ht="12.75">
      <c r="A15" s="40"/>
      <c r="B15" s="31">
        <f>+'прог-1'!B15+'прог-2'!B15+'прог-3'!B15+'прог-4'!B15+'прог-5'!B15+'прог-6'!B15+'прог-7'!B15+'прог-8'!B15+'прог-9'!B15+'прог-10'!B15+'прог-11'!B15+'прог-12'!B15+'прог-13'!B15+'прог-14'!B15+'прог-15'!B15+'прог-16'!B15+'прог-17'!B15+'прог-18'!B15+'прог-19'!B15+'прог-20'!B15</f>
        <v>0</v>
      </c>
    </row>
    <row r="16" spans="1:2" ht="12.75">
      <c r="A16" s="40"/>
      <c r="B16" s="31"/>
    </row>
    <row r="17" spans="1:2" ht="12.75">
      <c r="A17" s="40"/>
      <c r="B17" s="31">
        <f>+'прог-1'!B17+'прог-2'!B17+'прог-3'!B17+'прог-4'!B17+'прог-5'!B17+'прог-6'!B17+'прог-7'!B17+'прог-8'!B17+'прог-9'!B17+'прог-10'!B17+'прог-11'!B17+'прог-12'!B17+'прог-13'!B17+'прог-14'!B17+'прог-15'!B17+'прог-16'!B17+'прог-17'!B17+'прог-18'!B17+'прог-19'!B17+'прог-20'!B17</f>
        <v>0</v>
      </c>
    </row>
    <row r="18" spans="1:2" ht="12.75">
      <c r="A18" s="14"/>
      <c r="B18" s="30"/>
    </row>
    <row r="19" spans="1:2" ht="12.75">
      <c r="A19" s="14" t="s">
        <v>16</v>
      </c>
      <c r="B19" s="30">
        <f>+B4+B10</f>
        <v>81487615</v>
      </c>
    </row>
    <row r="20" spans="1:2" ht="13.5" thickBot="1">
      <c r="A20" s="53"/>
      <c r="B2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4">
      <selection activeCell="C30" sqref="C30"/>
    </sheetView>
  </sheetViews>
  <sheetFormatPr defaultColWidth="9.140625" defaultRowHeight="12.75"/>
  <cols>
    <col min="1" max="1" width="77.28125" style="0" customWidth="1"/>
    <col min="2" max="2" width="14.28125" style="0" customWidth="1"/>
  </cols>
  <sheetData>
    <row r="1" spans="1:2" ht="15">
      <c r="A1" s="61"/>
      <c r="B1" s="12"/>
    </row>
    <row r="2" spans="1:2" ht="42.75" customHeight="1" thickBot="1">
      <c r="A2" s="59" t="s">
        <v>64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f>SUM(B6:B8)</f>
        <v>159175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>
        <v>117475</v>
      </c>
    </row>
    <row r="7" spans="1:2" ht="12.75">
      <c r="A7" s="16" t="s">
        <v>13</v>
      </c>
      <c r="B7" s="31">
        <v>38700</v>
      </c>
    </row>
    <row r="8" spans="1:2" ht="12.75">
      <c r="A8" s="16" t="s">
        <v>14</v>
      </c>
      <c r="B8" s="31">
        <v>3000</v>
      </c>
    </row>
    <row r="9" spans="1:2" ht="12.75">
      <c r="A9" s="17"/>
      <c r="B9" s="31"/>
    </row>
    <row r="10" spans="1:2" ht="12.75">
      <c r="A10" s="14" t="s">
        <v>15</v>
      </c>
      <c r="B10" s="30">
        <f>SUM(B12)</f>
        <v>8350000</v>
      </c>
    </row>
    <row r="11" spans="1:2" ht="12.75">
      <c r="A11" s="15" t="s">
        <v>11</v>
      </c>
      <c r="B11" s="30"/>
    </row>
    <row r="12" spans="1:2" ht="12.75">
      <c r="A12" s="60" t="s">
        <v>79</v>
      </c>
      <c r="B12" s="31">
        <v>8350000</v>
      </c>
    </row>
    <row r="13" spans="1:2" ht="12.75">
      <c r="A13" s="40"/>
      <c r="B13" s="30"/>
    </row>
    <row r="14" spans="1:2" ht="12.75">
      <c r="A14" s="40"/>
      <c r="B14" s="30"/>
    </row>
    <row r="15" spans="1:2" ht="12.75">
      <c r="A15" s="40"/>
      <c r="B15" s="30"/>
    </row>
    <row r="16" spans="1:2" ht="12.75">
      <c r="A16" s="40"/>
      <c r="B16" s="30"/>
    </row>
    <row r="17" spans="1:2" ht="12.75">
      <c r="A17" s="40"/>
      <c r="B17" s="30"/>
    </row>
    <row r="18" spans="1:2" ht="12.75">
      <c r="A18" s="14"/>
      <c r="B18" s="30"/>
    </row>
    <row r="19" spans="1:2" ht="12.75">
      <c r="A19" s="14" t="s">
        <v>16</v>
      </c>
      <c r="B19" s="30">
        <f>B4+B10</f>
        <v>8509175</v>
      </c>
    </row>
    <row r="20" spans="1:2" ht="13.5" thickBot="1">
      <c r="A20" s="53"/>
      <c r="B20" s="18"/>
    </row>
  </sheetData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4" sqref="A14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61"/>
      <c r="B1" s="12"/>
    </row>
    <row r="2" spans="1:2" ht="42.75" customHeight="1" thickBot="1">
      <c r="A2" s="59" t="s">
        <v>65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f>SUM(B6:B8)</f>
        <v>128080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>
        <v>94080</v>
      </c>
    </row>
    <row r="7" spans="1:2" ht="12.75">
      <c r="A7" s="16" t="s">
        <v>13</v>
      </c>
      <c r="B7" s="31">
        <v>34000</v>
      </c>
    </row>
    <row r="8" spans="1:2" ht="12.75">
      <c r="A8" s="16" t="s">
        <v>14</v>
      </c>
      <c r="B8" s="31">
        <v>0</v>
      </c>
    </row>
    <row r="9" spans="1:2" ht="12.75">
      <c r="A9" s="17"/>
      <c r="B9" s="31"/>
    </row>
    <row r="10" spans="1:2" ht="12.75">
      <c r="A10" s="14" t="s">
        <v>15</v>
      </c>
      <c r="B10" s="30">
        <f>SUM(B12)</f>
        <v>2700000</v>
      </c>
    </row>
    <row r="11" spans="1:2" ht="12.75">
      <c r="A11" s="15" t="s">
        <v>11</v>
      </c>
      <c r="B11" s="30"/>
    </row>
    <row r="12" spans="1:2" ht="12.75">
      <c r="A12" s="60" t="s">
        <v>80</v>
      </c>
      <c r="B12" s="31">
        <v>2700000</v>
      </c>
    </row>
    <row r="13" spans="1:2" ht="12.75">
      <c r="A13" s="40"/>
      <c r="B13" s="30"/>
    </row>
    <row r="14" spans="1:2" ht="12.75">
      <c r="A14" s="40"/>
      <c r="B14" s="30"/>
    </row>
    <row r="15" spans="1:2" ht="12.75">
      <c r="A15" s="40"/>
      <c r="B15" s="30"/>
    </row>
    <row r="16" spans="1:2" ht="12.75">
      <c r="A16" s="40"/>
      <c r="B16" s="30"/>
    </row>
    <row r="17" spans="1:2" ht="12.75">
      <c r="A17" s="40"/>
      <c r="B17" s="30"/>
    </row>
    <row r="18" spans="1:2" ht="12.75">
      <c r="A18" s="14"/>
      <c r="B18" s="30"/>
    </row>
    <row r="19" spans="1:2" ht="12.75">
      <c r="A19" s="14" t="s">
        <v>16</v>
      </c>
      <c r="B19" s="30">
        <f>B4+B10</f>
        <v>2828080</v>
      </c>
    </row>
    <row r="20" spans="1:2" ht="13.5" thickBot="1">
      <c r="A20" s="53"/>
      <c r="B2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9" sqref="C9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61"/>
      <c r="B1" s="12"/>
    </row>
    <row r="2" spans="1:2" ht="42.75" customHeight="1" thickBot="1">
      <c r="A2" s="59" t="s">
        <v>66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f>SUM(B6:B8)</f>
        <v>12084527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>
        <v>44527</v>
      </c>
    </row>
    <row r="7" spans="1:2" ht="12.75">
      <c r="A7" s="16" t="s">
        <v>13</v>
      </c>
      <c r="B7" s="31">
        <v>40000</v>
      </c>
    </row>
    <row r="8" spans="1:2" ht="12.75">
      <c r="A8" s="16" t="s">
        <v>14</v>
      </c>
      <c r="B8" s="31">
        <v>12000000</v>
      </c>
    </row>
    <row r="9" spans="1:2" ht="12.75">
      <c r="A9" s="17"/>
      <c r="B9" s="31"/>
    </row>
    <row r="10" spans="1:2" ht="12.75">
      <c r="A10" s="14" t="s">
        <v>15</v>
      </c>
      <c r="B10" s="30">
        <f>SUM(B12)</f>
        <v>5450000</v>
      </c>
    </row>
    <row r="11" spans="1:2" ht="12.75">
      <c r="A11" s="15" t="s">
        <v>11</v>
      </c>
      <c r="B11" s="30"/>
    </row>
    <row r="12" spans="1:2" ht="12.75">
      <c r="A12" s="60" t="s">
        <v>81</v>
      </c>
      <c r="B12" s="31">
        <v>5450000</v>
      </c>
    </row>
    <row r="13" spans="1:2" ht="12.75">
      <c r="A13" s="40"/>
      <c r="B13" s="30"/>
    </row>
    <row r="14" spans="1:2" ht="12.75">
      <c r="A14" s="40"/>
      <c r="B14" s="30"/>
    </row>
    <row r="15" spans="1:2" ht="12.75">
      <c r="A15" s="40"/>
      <c r="B15" s="30"/>
    </row>
    <row r="16" spans="1:2" ht="12.75">
      <c r="A16" s="40"/>
      <c r="B16" s="30"/>
    </row>
    <row r="17" spans="1:2" ht="12.75">
      <c r="A17" s="40"/>
      <c r="B17" s="30"/>
    </row>
    <row r="18" spans="1:2" ht="12.75">
      <c r="A18" s="14"/>
      <c r="B18" s="30"/>
    </row>
    <row r="19" spans="1:2" ht="12.75">
      <c r="A19" s="14" t="s">
        <v>16</v>
      </c>
      <c r="B19" s="30">
        <f>B4+B10</f>
        <v>17534527</v>
      </c>
    </row>
    <row r="20" spans="1:2" ht="13.5" thickBot="1">
      <c r="A20" s="53"/>
      <c r="B2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:B2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61"/>
      <c r="B1" s="12"/>
    </row>
    <row r="2" spans="1:2" ht="42.75" customHeight="1" thickBot="1">
      <c r="A2" s="59" t="s">
        <v>67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v>0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/>
    </row>
    <row r="7" spans="1:2" ht="12.75">
      <c r="A7" s="16" t="s">
        <v>13</v>
      </c>
      <c r="B7" s="31"/>
    </row>
    <row r="8" spans="1:2" ht="12.75">
      <c r="A8" s="16" t="s">
        <v>14</v>
      </c>
      <c r="B8" s="31"/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2.75">
      <c r="A12" s="40"/>
      <c r="B12" s="30"/>
    </row>
    <row r="13" spans="1:2" ht="12.75">
      <c r="A13" s="40"/>
      <c r="B13" s="30"/>
    </row>
    <row r="14" spans="1:2" ht="12.75">
      <c r="A14" s="40"/>
      <c r="B14" s="30"/>
    </row>
    <row r="15" spans="1:2" ht="12.75">
      <c r="A15" s="40"/>
      <c r="B15" s="30"/>
    </row>
    <row r="16" spans="1:2" ht="12.75">
      <c r="A16" s="40"/>
      <c r="B16" s="30"/>
    </row>
    <row r="17" spans="1:2" ht="12.75">
      <c r="A17" s="40"/>
      <c r="B17" s="30"/>
    </row>
    <row r="18" spans="1:2" ht="12.75">
      <c r="A18" s="14"/>
      <c r="B18" s="30"/>
    </row>
    <row r="19" spans="1:2" ht="12.75">
      <c r="A19" s="14" t="s">
        <v>16</v>
      </c>
      <c r="B19" s="30">
        <v>0</v>
      </c>
    </row>
    <row r="20" spans="1:2" ht="13.5" thickBot="1">
      <c r="A20" s="53"/>
      <c r="B2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61"/>
      <c r="B1" s="12"/>
    </row>
    <row r="2" spans="1:2" ht="42.75" customHeight="1" thickBot="1">
      <c r="A2" s="59" t="s">
        <v>68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f>SUM(B6:B8)</f>
        <v>484812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>
        <v>400812</v>
      </c>
    </row>
    <row r="7" spans="1:2" ht="12.75">
      <c r="A7" s="16" t="s">
        <v>13</v>
      </c>
      <c r="B7" s="31">
        <v>69000</v>
      </c>
    </row>
    <row r="8" spans="1:2" ht="12.75">
      <c r="A8" s="16" t="s">
        <v>14</v>
      </c>
      <c r="B8" s="31">
        <v>15000</v>
      </c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2.75">
      <c r="A12" s="40"/>
      <c r="B12" s="30"/>
    </row>
    <row r="13" spans="1:2" ht="12.75">
      <c r="A13" s="40"/>
      <c r="B13" s="30"/>
    </row>
    <row r="14" spans="1:2" ht="12.75">
      <c r="A14" s="40"/>
      <c r="B14" s="30"/>
    </row>
    <row r="15" spans="1:2" ht="12.75">
      <c r="A15" s="40"/>
      <c r="B15" s="30"/>
    </row>
    <row r="16" spans="1:2" ht="12.75">
      <c r="A16" s="40"/>
      <c r="B16" s="30"/>
    </row>
    <row r="17" spans="1:2" ht="12.75">
      <c r="A17" s="40"/>
      <c r="B17" s="30"/>
    </row>
    <row r="18" spans="1:2" ht="12.75">
      <c r="A18" s="14"/>
      <c r="B18" s="30"/>
    </row>
    <row r="19" spans="1:2" ht="12.75">
      <c r="A19" s="14" t="s">
        <v>16</v>
      </c>
      <c r="B19" s="30">
        <f>B4+B10</f>
        <v>484812</v>
      </c>
    </row>
    <row r="20" spans="1:2" ht="13.5" thickBot="1">
      <c r="A20" s="53"/>
      <c r="B2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:B2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61"/>
      <c r="B1" s="12"/>
    </row>
    <row r="2" spans="1:2" ht="42.75" customHeight="1" thickBot="1">
      <c r="A2" s="59" t="s">
        <v>69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v>0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/>
    </row>
    <row r="7" spans="1:2" ht="12.75">
      <c r="A7" s="16" t="s">
        <v>13</v>
      </c>
      <c r="B7" s="31"/>
    </row>
    <row r="8" spans="1:2" ht="12.75">
      <c r="A8" s="16" t="s">
        <v>14</v>
      </c>
      <c r="B8" s="31"/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2.75">
      <c r="A12" s="40"/>
      <c r="B12" s="30"/>
    </row>
    <row r="13" spans="1:2" ht="12.75">
      <c r="A13" s="40"/>
      <c r="B13" s="30"/>
    </row>
    <row r="14" spans="1:2" ht="12.75">
      <c r="A14" s="40"/>
      <c r="B14" s="30"/>
    </row>
    <row r="15" spans="1:2" ht="12.75">
      <c r="A15" s="40"/>
      <c r="B15" s="30"/>
    </row>
    <row r="16" spans="1:2" ht="12.75">
      <c r="A16" s="40"/>
      <c r="B16" s="30"/>
    </row>
    <row r="17" spans="1:2" ht="12.75">
      <c r="A17" s="40"/>
      <c r="B17" s="30"/>
    </row>
    <row r="18" spans="1:2" ht="12.75">
      <c r="A18" s="14"/>
      <c r="B18" s="30"/>
    </row>
    <row r="19" spans="1:2" ht="12.75">
      <c r="A19" s="14" t="s">
        <v>16</v>
      </c>
      <c r="B19" s="30">
        <v>0</v>
      </c>
    </row>
    <row r="20" spans="1:2" ht="13.5" thickBot="1">
      <c r="A20" s="53"/>
      <c r="B2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5" sqref="D25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61"/>
      <c r="B1" s="12"/>
    </row>
    <row r="2" spans="1:2" ht="42.75" customHeight="1" thickBot="1">
      <c r="A2" s="59" t="s">
        <v>70</v>
      </c>
      <c r="B2" s="13" t="s">
        <v>8</v>
      </c>
    </row>
    <row r="3" spans="1:2" ht="13.5" thickBot="1">
      <c r="A3" s="4" t="s">
        <v>9</v>
      </c>
      <c r="B3" s="6" t="s">
        <v>3</v>
      </c>
    </row>
    <row r="4" spans="1:2" ht="12.75">
      <c r="A4" s="14" t="s">
        <v>10</v>
      </c>
      <c r="B4" s="30">
        <f>SUM(B6:B8)</f>
        <v>2302634</v>
      </c>
    </row>
    <row r="5" spans="1:2" ht="12.75">
      <c r="A5" s="15" t="s">
        <v>11</v>
      </c>
      <c r="B5" s="30"/>
    </row>
    <row r="6" spans="1:2" ht="12.75">
      <c r="A6" s="16" t="s">
        <v>12</v>
      </c>
      <c r="B6" s="31">
        <v>1291634</v>
      </c>
    </row>
    <row r="7" spans="1:2" ht="12.75">
      <c r="A7" s="16" t="s">
        <v>13</v>
      </c>
      <c r="B7" s="31">
        <v>811000</v>
      </c>
    </row>
    <row r="8" spans="1:2" ht="12.75">
      <c r="A8" s="16" t="s">
        <v>14</v>
      </c>
      <c r="B8" s="31">
        <v>200000</v>
      </c>
    </row>
    <row r="9" spans="1:2" ht="12.75">
      <c r="A9" s="17"/>
      <c r="B9" s="31"/>
    </row>
    <row r="10" spans="1:2" ht="12.75">
      <c r="A10" s="14" t="s">
        <v>15</v>
      </c>
      <c r="B10" s="30">
        <v>0</v>
      </c>
    </row>
    <row r="11" spans="1:2" ht="12.75">
      <c r="A11" s="15" t="s">
        <v>11</v>
      </c>
      <c r="B11" s="30"/>
    </row>
    <row r="12" spans="1:2" ht="12.75">
      <c r="A12" s="40"/>
      <c r="B12" s="30"/>
    </row>
    <row r="13" spans="1:2" ht="12.75">
      <c r="A13" s="40"/>
      <c r="B13" s="30"/>
    </row>
    <row r="14" spans="1:2" ht="12.75">
      <c r="A14" s="40"/>
      <c r="B14" s="30"/>
    </row>
    <row r="15" spans="1:2" ht="12.75">
      <c r="A15" s="40"/>
      <c r="B15" s="30"/>
    </row>
    <row r="16" spans="1:2" ht="12.75">
      <c r="A16" s="40"/>
      <c r="B16" s="30"/>
    </row>
    <row r="17" spans="1:2" ht="12.75">
      <c r="A17" s="40"/>
      <c r="B17" s="30"/>
    </row>
    <row r="18" spans="1:2" ht="12.75">
      <c r="A18" s="14"/>
      <c r="B18" s="30"/>
    </row>
    <row r="19" spans="1:2" ht="12.75">
      <c r="A19" s="14" t="s">
        <v>16</v>
      </c>
      <c r="B19" s="30">
        <f>B4+B10</f>
        <v>2302634</v>
      </c>
    </row>
    <row r="20" spans="1:2" ht="13.5" thickBot="1">
      <c r="A20" s="53"/>
      <c r="B20" s="1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mmarinova</cp:lastModifiedBy>
  <cp:lastPrinted>2009-01-13T14:20:26Z</cp:lastPrinted>
  <dcterms:created xsi:type="dcterms:W3CDTF">2007-01-15T10:46:35Z</dcterms:created>
  <dcterms:modified xsi:type="dcterms:W3CDTF">2009-02-20T09:35:14Z</dcterms:modified>
  <cp:category/>
  <cp:version/>
  <cp:contentType/>
  <cp:contentStatus/>
</cp:coreProperties>
</file>