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Unit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</sheets>
  <definedNames/>
  <calcPr fullCalcOnLoad="1"/>
</workbook>
</file>

<file path=xl/sharedStrings.xml><?xml version="1.0" encoding="utf-8"?>
<sst xmlns="http://schemas.openxmlformats.org/spreadsheetml/2006/main" count="307" uniqueCount="34">
  <si>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</si>
  <si>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</si>
  <si>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</si>
  <si>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</si>
  <si>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</si>
  <si>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Общо</t>
  </si>
  <si>
    <t>Програма «Администрация»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</si>
  <si>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</si>
  <si>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</si>
  <si>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</si>
  <si>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</si>
  <si>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</si>
  <si>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</si>
  <si>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</si>
  <si>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</si>
  <si>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</si>
  <si>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</si>
  <si>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</si>
  <si>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</si>
  <si>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>Лихви</t>
  </si>
  <si>
    <t>Програма «Развитие и поддръжка на транспортната инфраструктура»</t>
  </si>
  <si>
    <t>Програма «Регулиране на достъпа до пазара и професията»</t>
  </si>
  <si>
    <t>Програма «Общодостъпен транспорт»</t>
  </si>
  <si>
    <t>Програма «Контрол и осигуряване на стандарти във всички видове транспорт»</t>
  </si>
  <si>
    <t>Програма «Управление при кризи, превенция на риска, търсене и спасяване, разследване на произшествия»</t>
  </si>
  <si>
    <t>Програма «Медицинска и психологическа експертиза»</t>
  </si>
  <si>
    <t>Програма «Съобщения»</t>
  </si>
  <si>
    <t>Програма «Развитие и поддържане на електронна съобщителна инфраструктура за държавното управление»</t>
  </si>
  <si>
    <t>Програма «Електронно управление»</t>
  </si>
  <si>
    <t>Програма «Развитие на информационното общество»</t>
  </si>
  <si>
    <t>Изготвил:</t>
  </si>
  <si>
    <t>Субсидии за нефинансови предприятия</t>
  </si>
  <si>
    <t xml:space="preserve">             Васил Р. Невенов</t>
  </si>
  <si>
    <t>III. Отчет на ведомствените и администрираните разходи по програми към 31 декември 2011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</si>
</sst>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4" fillId="0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1">
      <selection activeCell="J9" sqref="J9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5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4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7">
        <f>'P1'!C7+'P2'!C7+'P3'!C7+'P4'!C7+'P5'!C7+'P6'!C7+'P7'!C7+'P8'!C7+'P9'!C7+'P10'!C7+'P11'!C7</f>
        <v>55976212</v>
      </c>
      <c r="D7" s="7">
        <f>'P1'!D7+'P2'!D7+'P3'!D7+'P4'!D7+'P5'!D7+'P6'!D7+'P7'!D7+'P8'!D7+'P9'!D7+'P10'!D7+'P11'!D7</f>
        <v>67625683</v>
      </c>
      <c r="E7" s="7">
        <f>'P1'!E7+'P2'!E7+'P3'!E7+'P4'!E7+'P5'!E7+'P6'!E7+'P7'!E7+'P8'!E7+'P9'!E7+'P10'!E7+'P11'!E7</f>
        <v>13915059</v>
      </c>
      <c r="F7" s="7">
        <f>'P1'!F7+'P2'!F7+'P3'!F7+'P4'!F7+'P5'!F7+'P6'!F7+'P7'!F7+'P8'!F7+'P9'!F7+'P10'!F7+'P11'!F7</f>
        <v>30203075</v>
      </c>
      <c r="G7" s="7">
        <f>'P1'!G7+'P2'!G7+'P3'!G7+'P4'!G7+'P5'!G7+'P6'!G7+'P7'!G7+'P8'!G7+'P9'!G7+'P10'!G7+'P11'!G7</f>
        <v>44586314</v>
      </c>
      <c r="H7" s="7">
        <f>'P1'!H7+'P2'!H7+'P3'!H7+'P4'!H7+'P5'!H7+'P6'!H7+'P7'!H7+'P8'!H7+'P9'!H7+'P10'!H7+'P11'!H7</f>
        <v>67290986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f>'P1'!C9+'P2'!C9+'P3'!C9+'P4'!C9+'P5'!C9+'P6'!C9+'P7'!C9+'P8'!C9+'P9'!C9+'P10'!C9+'P11'!C9</f>
        <v>29626125</v>
      </c>
      <c r="D9" s="9">
        <f>'P1'!D9+'P2'!D9+'P3'!D9+'P4'!D9+'P5'!D9+'P6'!D9+'P7'!D9+'P8'!D9+'P9'!D9+'P10'!D9+'P11'!D9</f>
        <v>33841795</v>
      </c>
      <c r="E9" s="9">
        <f>'P1'!E9+'P2'!E9+'P3'!E9+'P4'!E9+'P5'!E9+'P6'!E9+'P7'!E9+'P8'!E9+'P9'!E9+'P10'!E9+'P11'!E9</f>
        <v>7812223</v>
      </c>
      <c r="F9" s="9">
        <f>'P1'!F9+'P2'!F9+'P3'!F9+'P4'!F9+'P5'!F9+'P6'!F9+'P7'!F9+'P8'!F9+'P9'!F9+'P10'!F9+'P11'!F9</f>
        <v>16179640</v>
      </c>
      <c r="G9" s="9">
        <f>'P1'!G9+'P2'!G9+'P3'!G9+'P4'!G9+'P5'!G9+'P6'!G9+'P7'!G9+'P8'!G9+'P9'!G9+'P10'!G9+'P11'!G9</f>
        <v>24374636</v>
      </c>
      <c r="H9" s="9">
        <f>'P1'!H9+'P2'!H9+'P3'!H9+'P4'!H9+'P5'!H9+'P6'!H9+'P7'!H9+'P8'!H9+'P9'!H9+'P10'!H9+'P11'!H9</f>
        <v>33664824</v>
      </c>
    </row>
    <row r="10" spans="2:8" ht="13.5" thickBot="1">
      <c r="B10" s="8" t="s">
        <v>11</v>
      </c>
      <c r="C10" s="9">
        <f>'P1'!C10+'P2'!C10+'P3'!C10+'P4'!C10+'P5'!C10+'P6'!C10+'P7'!C10+'P8'!C10+'P9'!C10+'P10'!C10+'P11'!C10</f>
        <v>24840087</v>
      </c>
      <c r="D10" s="9">
        <f>'P1'!D10+'P2'!D10+'P3'!D10+'P4'!D10+'P5'!D10+'P6'!D10+'P7'!D10+'P8'!D10+'P9'!D10+'P10'!D10+'P11'!D10</f>
        <v>30037470</v>
      </c>
      <c r="E10" s="9">
        <f>'P1'!E10+'P2'!E10+'P3'!E10+'P4'!E10+'P5'!E10+'P6'!E10+'P7'!E10+'P8'!E10+'P9'!E10+'P10'!E10+'P11'!E10</f>
        <v>6097942</v>
      </c>
      <c r="F10" s="9">
        <f>'P1'!F10+'P2'!F10+'P3'!F10+'P4'!F10+'P5'!F10+'P6'!F10+'P7'!F10+'P8'!F10+'P9'!F10+'P10'!F10+'P11'!F10</f>
        <v>13986792</v>
      </c>
      <c r="G10" s="9">
        <f>'P1'!G10+'P2'!G10+'P3'!G10+'P4'!G10+'P5'!G10+'P6'!G10+'P7'!G10+'P8'!G10+'P9'!G10+'P10'!G10+'P11'!G10</f>
        <v>19601144</v>
      </c>
      <c r="H10" s="9">
        <f>'P1'!H10+'P2'!H10+'P3'!H10+'P4'!H10+'P5'!H10+'P6'!H10+'P7'!H10+'P8'!H10+'P9'!H10+'P10'!H10+'P11'!H10</f>
        <v>29970573</v>
      </c>
    </row>
    <row r="11" spans="2:8" ht="13.5" customHeight="1" thickBot="1">
      <c r="B11" s="8" t="s">
        <v>12</v>
      </c>
      <c r="C11" s="9">
        <f>'P1'!C11+'P2'!C11+'P3'!C11+'P4'!C11+'P5'!C11+'P6'!C11+'P7'!C11+'P8'!C11+'P9'!C11+'P10'!C11+'P11'!C11</f>
        <v>1510000</v>
      </c>
      <c r="D11" s="9">
        <f>'P1'!D11+'P2'!D11+'P3'!D11+'P4'!D11+'P5'!D11+'P6'!D11+'P7'!D11+'P8'!D11+'P9'!D11+'P10'!D11+'P11'!D11</f>
        <v>3746418</v>
      </c>
      <c r="E11" s="9">
        <f>'P1'!E11+'P2'!E11+'P3'!E11+'P4'!E11+'P5'!E11+'P6'!E11+'P7'!E11+'P8'!E11+'P9'!E11+'P10'!E11+'P11'!E11</f>
        <v>4894</v>
      </c>
      <c r="F11" s="9">
        <f>'P1'!F11+'P2'!F11+'P3'!F11+'P4'!F11+'P5'!F11+'P6'!F11+'P7'!F11+'P8'!F11+'P9'!F11+'P10'!F11+'P11'!F11</f>
        <v>36643</v>
      </c>
      <c r="G11" s="9">
        <f>'P1'!G11+'P2'!G11+'P3'!G11+'P4'!G11+'P5'!G11+'P6'!G11+'P7'!G11+'P8'!G11+'P9'!G11+'P10'!G11+'P11'!G11</f>
        <v>610534</v>
      </c>
      <c r="H11" s="9">
        <f>'P1'!H11+'P2'!H11+'P3'!H11+'P4'!H11+'P5'!H11+'P6'!H11+'P7'!H11+'P8'!H11+'P9'!H11+'P10'!H11+'P11'!H11</f>
        <v>3655589</v>
      </c>
    </row>
    <row r="12" spans="2:8" ht="13.5" thickBot="1">
      <c r="B12" s="8"/>
      <c r="C12" s="9">
        <f>'P1'!C12+'P2'!C12+'P3'!C12+'P4'!C12+'P5'!C12+'P6'!C12+'P7'!C12+'P8'!C12+'P9'!C12+'P10'!C12+'P11'!C12</f>
        <v>0</v>
      </c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7">
        <f>'P1'!C13+'P2'!C13+'P3'!C13+'P4'!C13+'P5'!C13+'P6'!C13+'P7'!C13+'P8'!C13+'P9'!C13+'P10'!C13+'P11'!C13</f>
        <v>5000000</v>
      </c>
      <c r="D13" s="7">
        <f>'P1'!D13+'P2'!D13+'P3'!D13+'P4'!D13+'P5'!D13+'P6'!D13+'P7'!D13+'P8'!D13+'P9'!D13+'P10'!D13+'P11'!D13</f>
        <v>140267995</v>
      </c>
      <c r="E13" s="7">
        <f>'P1'!E13+'P2'!E13+'P3'!E13+'P4'!E13+'P5'!E13+'P6'!E13+'P7'!E13+'P8'!E13+'P9'!E13+'P10'!E13+'P11'!E13</f>
        <v>45330176</v>
      </c>
      <c r="F13" s="7">
        <f>'P1'!F13+'P2'!F13+'P3'!F13+'P4'!F13+'P5'!F13+'P6'!F13+'P7'!F13+'P8'!F13+'P9'!F13+'P10'!F13+'P11'!F13</f>
        <v>87699231</v>
      </c>
      <c r="G13" s="7">
        <f>'P1'!G13+'P2'!G13+'P3'!G13+'P4'!G13+'P5'!G13+'P6'!G13+'P7'!G13+'P8'!G13+'P9'!G13+'P10'!G13+'P11'!G13</f>
        <v>108904548</v>
      </c>
      <c r="H13" s="7">
        <f>'P1'!H13+'P2'!H13+'P3'!H13+'P4'!H13+'P5'!H13+'P6'!H13+'P7'!H13+'P8'!H13+'P9'!H13+'P10'!H13+'P11'!H13</f>
        <v>139233214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>
        <f>'P1'!C15+'P2'!C15+'P3'!C15+'P4'!C15+'P5'!C15+'P6'!C15+'P7'!C15+'P8'!C15+'P9'!C15+'P10'!C15+'P11'!C15</f>
        <v>0</v>
      </c>
      <c r="D15" s="9">
        <f>'P1'!D15+'P2'!D15+'P3'!D15+'P4'!D15+'P5'!D15+'P6'!D15+'P7'!D15+'P8'!D15+'P9'!D15+'P10'!D15+'P11'!D15</f>
        <v>18025233</v>
      </c>
      <c r="E15" s="9">
        <f>'P1'!E15+'P2'!E15+'P3'!E15+'P4'!E15+'P5'!E15+'P6'!E15+'P7'!E15+'P8'!E15+'P9'!E15+'P10'!E15+'P11'!E15</f>
        <v>3192538</v>
      </c>
      <c r="F15" s="9">
        <f>'P1'!F15+'P2'!F15+'P3'!F15+'P4'!F15+'P5'!F15+'P6'!F15+'P7'!F15+'P8'!F15+'P9'!F15+'P10'!F15+'P11'!F15</f>
        <v>8678401</v>
      </c>
      <c r="G15" s="9">
        <f>'P1'!G15+'P2'!G15+'P3'!G15+'P4'!G15+'P5'!G15+'P6'!G15+'P7'!G15+'P8'!G15+'P9'!G15+'P10'!G15+'P11'!G15</f>
        <v>10687406</v>
      </c>
      <c r="H15" s="9">
        <f>'P1'!H15+'P2'!H15+'P3'!H15+'P4'!H15+'P5'!H15+'P6'!H15+'P7'!H15+'P8'!H15+'P9'!H15+'P10'!H15+'P11'!H15</f>
        <v>18025233</v>
      </c>
    </row>
    <row r="16" spans="2:8" ht="13.5" customHeight="1" thickBot="1">
      <c r="B16" s="8" t="s">
        <v>12</v>
      </c>
      <c r="C16" s="9">
        <f>'P1'!C16+'P2'!C16+'P3'!C16+'P4'!C16+'P5'!C16+'P6'!C16+'P7'!C16+'P8'!C16+'P9'!C16+'P10'!C16+'P11'!C16</f>
        <v>5000000</v>
      </c>
      <c r="D16" s="9">
        <f>'P1'!D16+'P2'!D16+'P3'!D16+'P4'!D16+'P5'!D16+'P6'!D16+'P7'!D16+'P8'!D16+'P9'!D16+'P10'!D16+'P11'!D16</f>
        <v>119769761</v>
      </c>
      <c r="E16" s="9">
        <f>'P1'!E16+'P2'!E16+'P3'!E16+'P4'!E16+'P5'!E16+'P6'!E16+'P7'!E16+'P8'!E16+'P9'!E16+'P10'!E16+'P11'!E16</f>
        <v>41821416</v>
      </c>
      <c r="F16" s="9">
        <f>'P1'!F16+'P2'!F16+'P3'!F16+'P4'!F16+'P5'!F16+'P6'!F16+'P7'!F16+'P8'!F16+'P9'!F16+'P10'!F16+'P11'!F16</f>
        <v>77504035</v>
      </c>
      <c r="G16" s="9">
        <f>'P1'!G16+'P2'!G16+'P3'!G16+'P4'!G16+'P5'!G16+'P6'!G16+'P7'!G16+'P8'!G16+'P9'!G16+'P10'!G16+'P11'!G16</f>
        <v>95762479</v>
      </c>
      <c r="H16" s="9">
        <f>'P1'!H16+'P2'!H16+'P3'!H16+'P4'!H16+'P5'!H16+'P6'!H16+'P7'!H16+'P8'!H16+'P9'!H16+'P10'!H16+'P11'!H16</f>
        <v>118735578</v>
      </c>
    </row>
    <row r="17" spans="2:8" ht="13.5" thickBot="1">
      <c r="B17" s="8" t="s">
        <v>11</v>
      </c>
      <c r="C17" s="9">
        <f>'P1'!C17+'P2'!C17+'P3'!C17+'P4'!C17+'P5'!C17+'P6'!C17+'P7'!C17+'P8'!C17+'P9'!C17+'P10'!C17+'P11'!C17</f>
        <v>0</v>
      </c>
      <c r="D17" s="9">
        <f>'P1'!D17+'P2'!D17+'P3'!D17+'P4'!D17+'P5'!D17+'P6'!D17+'P7'!D17+'P8'!D17+'P9'!D17+'P10'!D17+'P11'!D17</f>
        <v>657822</v>
      </c>
      <c r="E17" s="9">
        <f>'P1'!E17+'P2'!E18+'P3'!E18+'P4'!E18+'P5'!E17+'P6'!E18+'P7'!E18+'P8'!E18+'P9'!E18+'P10'!E18+'P11'!E18</f>
        <v>316222</v>
      </c>
      <c r="F17" s="9">
        <f>'P1'!F17+'P2'!F18+'P3'!F18+'P4'!F18+'P5'!F17+'P6'!F18+'P7'!F18+'P8'!F18+'P9'!F18+'P10'!F18+'P11'!F18</f>
        <v>316222</v>
      </c>
      <c r="G17" s="9">
        <f>'P1'!G17+'P2'!G18+'P3'!G18+'P4'!G18+'P5'!G17+'P6'!G18+'P7'!G18+'P8'!G18+'P9'!G18+'P10'!G18+'P11'!G18</f>
        <v>656222</v>
      </c>
      <c r="H17" s="9">
        <f>'P1'!H17+'P2'!H17+'P3'!H17+'P4'!H17+'P5'!H17+'P6'!H17+'P7'!H17+'P8'!H17+'P9'!H17+'P10'!H17+'P11'!H17</f>
        <v>657224</v>
      </c>
    </row>
    <row r="18" spans="2:8" ht="26.25" thickBot="1">
      <c r="B18" s="8" t="s">
        <v>31</v>
      </c>
      <c r="C18" s="9">
        <f>'P1'!C18+'P2'!C18+'P3'!C18+'P4'!C18+'P5'!C18+'P6'!C18+'P7'!C18+'P8'!C18+'P9'!C18+'P10'!C18+'P11'!C18</f>
        <v>0</v>
      </c>
      <c r="D18" s="9">
        <f>'P1'!D18+'P2'!D18+'P3'!D18+'P4'!D18+'P5'!D18+'P6'!D18+'P7'!D18+'P8'!D18+'P9'!D18+'P10'!D18+'P11'!D18</f>
        <v>1815179</v>
      </c>
      <c r="E18" s="9">
        <f>'P1'!E18+'P2'!E18+'P3'!E18+'P4'!E18+'P5'!E18+'P6'!E18+'P7'!E18+'P8'!E18+'P9'!E18+'P10'!E18+'P11'!E18</f>
        <v>0</v>
      </c>
      <c r="F18" s="9">
        <f>'P1'!F18+'P2'!F18+'P3'!F18+'P4'!F18+'P5'!F18+'P6'!F18+'P7'!F18+'P8'!F18+'P9'!F18+'P10'!F18+'P11'!F18</f>
        <v>1200573</v>
      </c>
      <c r="G18" s="9"/>
      <c r="H18" s="9">
        <f>'P1'!H18+'P2'!H18+'P3'!H18+'P4'!H18+'P5'!H18+'P6'!H18+'P7'!H18+'P8'!H18+'P9'!H18+'P10'!H18+'P11'!H18</f>
        <v>1815179</v>
      </c>
    </row>
    <row r="19" spans="2:8" ht="30.75" customHeight="1" thickBot="1">
      <c r="B19" s="6" t="s">
        <v>14</v>
      </c>
      <c r="C19" s="7">
        <f>'P1'!C19+'P2'!C19+'P3'!C19+'P4'!C19+'P5'!C19+'P6'!C19+'P7'!C19+'P8'!C19+'P9'!C19+'P10'!C19+'P11'!C19</f>
        <v>60976212</v>
      </c>
      <c r="D19" s="7">
        <f>'P1'!D19+'P2'!D19+'P3'!D19+'P4'!D19+'P5'!D19+'P6'!D19+'P7'!D19+'P8'!D19+'P9'!D19+'P10'!D19+'P11'!D19</f>
        <v>207893678</v>
      </c>
      <c r="E19" s="7">
        <f>'P1'!E19+'P2'!E19+'P3'!E19+'P4'!E19+'P5'!E19+'P6'!E19+'P7'!E19+'P8'!E19+'P9'!E19+'P10'!E19+'P11'!E19</f>
        <v>59245235</v>
      </c>
      <c r="F19" s="7">
        <f>'P1'!F19+'P2'!F19+'P3'!F19+'P4'!F19+'P5'!F19+'P6'!F19+'P7'!F19+'P8'!F19+'P9'!F19+'P10'!F19+'P11'!F19</f>
        <v>117902306</v>
      </c>
      <c r="G19" s="7">
        <f>'P1'!G19+'P2'!G19+'P3'!G19+'P4'!G19+'P5'!G19+'P6'!G19+'P7'!G19+'P8'!G19+'P9'!G19+'P10'!G19+'P11'!G19</f>
        <v>153490862</v>
      </c>
      <c r="H19" s="7">
        <f>H7+H13</f>
        <v>206524200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f>'P1'!C21+'P2'!C21+'P3'!C21+'P4'!C21+'P5'!C21+'P6'!C21+'P7'!C21+'P8'!C21+'P9'!C21+'P10'!C21+'P11'!C21</f>
        <v>2569</v>
      </c>
      <c r="D21" s="10">
        <f>'P1'!D21+'P2'!D21+'P3'!D21+'P4'!D21+'P5'!D21+'P6'!D21+'P7'!D21+'P8'!D21+'P9'!D21+'P10'!D21+'P11'!D21</f>
        <v>2544</v>
      </c>
      <c r="E21" s="10">
        <f>'P1'!E21+'P2'!E21+'P3'!E21+'P4'!E21+'P5'!E21+'P6'!E21+'P7'!E21+'P8'!E21+'P9'!E21+'P10'!E21+'P11'!E21</f>
        <v>2377</v>
      </c>
      <c r="F21" s="10">
        <f>'P1'!F21+'P2'!F21+'P3'!F21+'P4'!F21+'P5'!F21+'P6'!F21+'P7'!F21+'P8'!F21+'P9'!F21+'P10'!F21+'P11'!F21</f>
        <v>2386</v>
      </c>
      <c r="G21" s="10">
        <f>'P1'!G21+'P2'!G21+'P3'!G21+'P4'!G21+'P5'!G21+'P6'!G21+'P7'!G21+'P8'!G21+'P9'!G21+'P10'!G21+'P11'!G21</f>
        <v>2393</v>
      </c>
      <c r="H21" s="10">
        <f>'P1'!H21+'P2'!H21+'P3'!H21+'P4'!H21+'P5'!H21+'P6'!H21+'P7'!H21+'P8'!H21+'P9'!H21+'P10'!H21+'P11'!H21</f>
        <v>2376</v>
      </c>
    </row>
    <row r="24" ht="12.75">
      <c r="B24" t="s">
        <v>30</v>
      </c>
    </row>
    <row r="25" ht="12.75">
      <c r="B25" t="s">
        <v>32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H10" sqref="H10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28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6.2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2877344</v>
      </c>
      <c r="D7" s="11">
        <f t="shared" si="0"/>
        <v>3041332</v>
      </c>
      <c r="E7" s="11">
        <f t="shared" si="0"/>
        <v>137039</v>
      </c>
      <c r="F7" s="11">
        <f t="shared" si="0"/>
        <v>2059779</v>
      </c>
      <c r="G7" s="11">
        <f t="shared" si="0"/>
        <v>2200864</v>
      </c>
      <c r="H7" s="11">
        <f t="shared" si="0"/>
        <v>3035034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577085</v>
      </c>
      <c r="D9" s="9">
        <v>397240</v>
      </c>
      <c r="E9" s="9">
        <v>75703</v>
      </c>
      <c r="F9" s="9">
        <v>172824</v>
      </c>
      <c r="G9" s="9">
        <v>256736</v>
      </c>
      <c r="H9" s="9">
        <v>396239</v>
      </c>
    </row>
    <row r="10" spans="2:8" ht="13.5" thickBot="1">
      <c r="B10" s="8" t="s">
        <v>11</v>
      </c>
      <c r="C10" s="9">
        <v>2300259</v>
      </c>
      <c r="D10" s="9">
        <v>2596183</v>
      </c>
      <c r="E10" s="9">
        <v>60467</v>
      </c>
      <c r="F10" s="9">
        <v>1886086</v>
      </c>
      <c r="G10" s="9">
        <v>1927088</v>
      </c>
      <c r="H10" s="9">
        <v>2590886</v>
      </c>
    </row>
    <row r="11" spans="2:8" ht="13.5" customHeight="1" thickBot="1">
      <c r="B11" s="8" t="s">
        <v>12</v>
      </c>
      <c r="C11" s="9">
        <v>0</v>
      </c>
      <c r="D11" s="9">
        <v>47909</v>
      </c>
      <c r="E11" s="9">
        <v>869</v>
      </c>
      <c r="F11" s="9">
        <v>869</v>
      </c>
      <c r="G11" s="9">
        <v>17040</v>
      </c>
      <c r="H11" s="9">
        <v>47909</v>
      </c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1460000</v>
      </c>
      <c r="D13" s="11">
        <f t="shared" si="1"/>
        <v>278292</v>
      </c>
      <c r="E13" s="11">
        <f t="shared" si="1"/>
        <v>0</v>
      </c>
      <c r="F13" s="11">
        <f t="shared" si="1"/>
        <v>278292</v>
      </c>
      <c r="G13" s="11">
        <f t="shared" si="1"/>
        <v>278292</v>
      </c>
      <c r="H13" s="11">
        <f t="shared" si="1"/>
        <v>278292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>
        <v>1460000</v>
      </c>
      <c r="D16" s="9">
        <v>278292</v>
      </c>
      <c r="E16" s="9">
        <v>0</v>
      </c>
      <c r="F16" s="9">
        <v>278292</v>
      </c>
      <c r="G16" s="9">
        <v>278292</v>
      </c>
      <c r="H16" s="9">
        <v>278292</v>
      </c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4337344</v>
      </c>
      <c r="D19" s="11">
        <f t="shared" si="2"/>
        <v>3319624</v>
      </c>
      <c r="E19" s="11">
        <f t="shared" si="2"/>
        <v>137039</v>
      </c>
      <c r="F19" s="11">
        <f t="shared" si="2"/>
        <v>2338071</v>
      </c>
      <c r="G19" s="11">
        <f t="shared" si="2"/>
        <v>2479156</v>
      </c>
      <c r="H19" s="11">
        <f t="shared" si="2"/>
        <v>3313326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26</v>
      </c>
      <c r="D21" s="10">
        <v>26</v>
      </c>
      <c r="E21" s="10">
        <v>26</v>
      </c>
      <c r="F21" s="10">
        <v>25</v>
      </c>
      <c r="G21" s="10">
        <v>25</v>
      </c>
      <c r="H21" s="10">
        <v>25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H9" sqref="H9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29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6.2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825187</v>
      </c>
      <c r="D7" s="11">
        <f t="shared" si="0"/>
        <v>666416</v>
      </c>
      <c r="E7" s="11">
        <f t="shared" si="0"/>
        <v>115590</v>
      </c>
      <c r="F7" s="11">
        <f t="shared" si="0"/>
        <v>262482</v>
      </c>
      <c r="G7" s="11">
        <f t="shared" si="0"/>
        <v>407721</v>
      </c>
      <c r="H7" s="11">
        <f t="shared" si="0"/>
        <v>664622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405906</v>
      </c>
      <c r="D9" s="9">
        <v>445970</v>
      </c>
      <c r="E9" s="9">
        <v>95802</v>
      </c>
      <c r="F9" s="9">
        <v>225102</v>
      </c>
      <c r="G9" s="9">
        <v>349429</v>
      </c>
      <c r="H9" s="9">
        <v>445953</v>
      </c>
    </row>
    <row r="10" spans="2:8" ht="13.5" thickBot="1">
      <c r="B10" s="8" t="s">
        <v>11</v>
      </c>
      <c r="C10" s="9">
        <v>419281</v>
      </c>
      <c r="D10" s="9">
        <v>220446</v>
      </c>
      <c r="E10" s="9">
        <v>19788</v>
      </c>
      <c r="F10" s="9">
        <v>37380</v>
      </c>
      <c r="G10" s="9">
        <v>58292</v>
      </c>
      <c r="H10" s="9">
        <v>218669</v>
      </c>
    </row>
    <row r="11" spans="2:8" ht="13.5" customHeight="1" thickBot="1">
      <c r="B11" s="8" t="s">
        <v>12</v>
      </c>
      <c r="C11" s="9"/>
      <c r="D11" s="9"/>
      <c r="E11" s="9"/>
      <c r="F11" s="9"/>
      <c r="G11" s="9"/>
      <c r="H11" s="9"/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/>
      <c r="H16" s="9"/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825187</v>
      </c>
      <c r="D19" s="11">
        <f t="shared" si="2"/>
        <v>666416</v>
      </c>
      <c r="E19" s="11">
        <f t="shared" si="2"/>
        <v>115590</v>
      </c>
      <c r="F19" s="11">
        <f t="shared" si="2"/>
        <v>262482</v>
      </c>
      <c r="G19" s="11">
        <f t="shared" si="2"/>
        <v>407721</v>
      </c>
      <c r="H19" s="11">
        <f t="shared" si="2"/>
        <v>664622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30</v>
      </c>
      <c r="D21" s="10">
        <v>30</v>
      </c>
      <c r="E21" s="10">
        <v>25</v>
      </c>
      <c r="F21" s="10">
        <v>25</v>
      </c>
      <c r="G21" s="10">
        <v>28</v>
      </c>
      <c r="H21" s="10">
        <v>28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H22" sqref="H22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6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6.2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15730996</v>
      </c>
      <c r="D7" s="11">
        <f t="shared" si="0"/>
        <v>19843820</v>
      </c>
      <c r="E7" s="11">
        <f t="shared" si="0"/>
        <v>4273910</v>
      </c>
      <c r="F7" s="11">
        <f t="shared" si="0"/>
        <v>9020340</v>
      </c>
      <c r="G7" s="11">
        <f t="shared" si="0"/>
        <v>13257350</v>
      </c>
      <c r="H7" s="11">
        <f t="shared" si="0"/>
        <v>19693046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6693769</v>
      </c>
      <c r="D9" s="9">
        <v>7628570</v>
      </c>
      <c r="E9" s="9">
        <v>1857785</v>
      </c>
      <c r="F9" s="9">
        <v>3817161</v>
      </c>
      <c r="G9" s="9">
        <v>5776289</v>
      </c>
      <c r="H9" s="9">
        <v>7543609</v>
      </c>
    </row>
    <row r="10" spans="2:8" ht="13.5" thickBot="1">
      <c r="B10" s="8" t="s">
        <v>11</v>
      </c>
      <c r="C10" s="9">
        <v>8152227</v>
      </c>
      <c r="D10" s="9">
        <v>10770372</v>
      </c>
      <c r="E10" s="9">
        <v>2414739</v>
      </c>
      <c r="F10" s="9">
        <v>5201004</v>
      </c>
      <c r="G10" s="9">
        <v>7227576</v>
      </c>
      <c r="H10" s="9">
        <v>10759228</v>
      </c>
    </row>
    <row r="11" spans="2:8" ht="13.5" customHeight="1" thickBot="1">
      <c r="B11" s="8" t="s">
        <v>12</v>
      </c>
      <c r="C11" s="9">
        <v>885000</v>
      </c>
      <c r="D11" s="9">
        <v>1444878</v>
      </c>
      <c r="E11" s="9">
        <v>1386</v>
      </c>
      <c r="F11" s="9">
        <v>2175</v>
      </c>
      <c r="G11" s="9">
        <v>253485</v>
      </c>
      <c r="H11" s="9">
        <v>1390209</v>
      </c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/>
      <c r="H16" s="9"/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15730996</v>
      </c>
      <c r="D19" s="11">
        <f t="shared" si="2"/>
        <v>19843820</v>
      </c>
      <c r="E19" s="11">
        <f t="shared" si="2"/>
        <v>4273910</v>
      </c>
      <c r="F19" s="11">
        <f t="shared" si="2"/>
        <v>9020340</v>
      </c>
      <c r="G19" s="11">
        <f t="shared" si="2"/>
        <v>13257350</v>
      </c>
      <c r="H19" s="11">
        <f t="shared" si="2"/>
        <v>19693046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411</v>
      </c>
      <c r="D21" s="10">
        <v>411</v>
      </c>
      <c r="E21" s="10">
        <v>355</v>
      </c>
      <c r="F21" s="10">
        <v>356</v>
      </c>
      <c r="G21" s="10">
        <v>364</v>
      </c>
      <c r="H21" s="10">
        <v>361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2:H22"/>
  <sheetViews>
    <sheetView workbookViewId="0" topLeftCell="A1">
      <selection activeCell="H15" sqref="H15"/>
    </sheetView>
  </sheetViews>
  <sheetFormatPr defaultColWidth="9.140625" defaultRowHeight="12.75"/>
  <cols>
    <col min="1" max="1" width="9.140625" style="14" customWidth="1"/>
    <col min="2" max="2" width="27.28125" style="14" customWidth="1"/>
    <col min="3" max="8" width="14.28125" style="14" customWidth="1"/>
    <col min="9" max="16384" width="9.140625" style="14" customWidth="1"/>
  </cols>
  <sheetData>
    <row r="2" spans="2:8" ht="13.5" customHeight="1">
      <c r="B2" s="28" t="s">
        <v>33</v>
      </c>
      <c r="C2" s="29"/>
      <c r="D2" s="29"/>
      <c r="E2" s="29"/>
      <c r="F2" s="29"/>
      <c r="G2" s="29"/>
      <c r="H2" s="29"/>
    </row>
    <row r="3" spans="2:8" ht="13.5">
      <c r="B3" s="28" t="s">
        <v>20</v>
      </c>
      <c r="C3" s="30"/>
      <c r="D3" s="30"/>
      <c r="E3" s="30"/>
      <c r="F3" s="30"/>
      <c r="G3" s="30"/>
      <c r="H3" s="30"/>
    </row>
    <row r="4" ht="16.5" thickBot="1">
      <c r="B4" s="15"/>
    </row>
    <row r="5" spans="2:8" ht="18.75" customHeight="1">
      <c r="B5" s="16" t="s">
        <v>7</v>
      </c>
      <c r="C5" s="17" t="s">
        <v>1</v>
      </c>
      <c r="D5" s="17" t="s">
        <v>18</v>
      </c>
      <c r="E5" s="17" t="s">
        <v>2</v>
      </c>
      <c r="F5" s="17" t="s">
        <v>2</v>
      </c>
      <c r="G5" s="17" t="s">
        <v>2</v>
      </c>
      <c r="H5" s="17" t="s">
        <v>2</v>
      </c>
    </row>
    <row r="6" spans="2:8" ht="25.5" customHeight="1">
      <c r="B6" s="18" t="s">
        <v>0</v>
      </c>
      <c r="C6" s="19">
        <v>2011</v>
      </c>
      <c r="D6" s="19"/>
      <c r="E6" s="19" t="s">
        <v>17</v>
      </c>
      <c r="F6" s="19" t="s">
        <v>16</v>
      </c>
      <c r="G6" s="19" t="s">
        <v>3</v>
      </c>
      <c r="H6" s="19" t="s">
        <v>4</v>
      </c>
    </row>
    <row r="7" spans="2:8" ht="30.75" customHeight="1" thickBot="1">
      <c r="B7" s="20" t="s">
        <v>8</v>
      </c>
      <c r="C7" s="21">
        <f aca="true" t="shared" si="0" ref="C7:H7">SUM(C9:C11)</f>
        <v>2825831</v>
      </c>
      <c r="D7" s="21">
        <f t="shared" si="0"/>
        <v>3304199</v>
      </c>
      <c r="E7" s="21">
        <f t="shared" si="0"/>
        <v>430130</v>
      </c>
      <c r="F7" s="21">
        <f t="shared" si="0"/>
        <v>988867</v>
      </c>
      <c r="G7" s="21">
        <f t="shared" si="0"/>
        <v>1621166</v>
      </c>
      <c r="H7" s="21">
        <f t="shared" si="0"/>
        <v>3293245</v>
      </c>
    </row>
    <row r="8" spans="2:8" ht="13.5" thickBot="1">
      <c r="B8" s="22" t="s">
        <v>9</v>
      </c>
      <c r="C8" s="23"/>
      <c r="D8" s="23"/>
      <c r="E8" s="23"/>
      <c r="F8" s="23"/>
      <c r="G8" s="23"/>
      <c r="H8" s="23"/>
    </row>
    <row r="9" spans="2:8" ht="13.5" thickBot="1">
      <c r="B9" s="22" t="s">
        <v>10</v>
      </c>
      <c r="C9" s="23">
        <v>1348903</v>
      </c>
      <c r="D9" s="23">
        <v>1338908</v>
      </c>
      <c r="E9" s="23">
        <v>291981</v>
      </c>
      <c r="F9" s="23">
        <v>598066</v>
      </c>
      <c r="G9" s="23">
        <v>937087</v>
      </c>
      <c r="H9" s="23">
        <v>1337817</v>
      </c>
    </row>
    <row r="10" spans="2:8" ht="13.5" thickBot="1">
      <c r="B10" s="22" t="s">
        <v>11</v>
      </c>
      <c r="C10" s="23">
        <v>1076928</v>
      </c>
      <c r="D10" s="23">
        <v>1013491</v>
      </c>
      <c r="E10" s="23">
        <v>138149</v>
      </c>
      <c r="F10" s="23">
        <v>390801</v>
      </c>
      <c r="G10" s="23">
        <v>546819</v>
      </c>
      <c r="H10" s="23">
        <v>1013447</v>
      </c>
    </row>
    <row r="11" spans="2:8" ht="13.5" customHeight="1" thickBot="1">
      <c r="B11" s="22" t="s">
        <v>12</v>
      </c>
      <c r="C11" s="23">
        <v>400000</v>
      </c>
      <c r="D11" s="23">
        <v>951800</v>
      </c>
      <c r="E11" s="23">
        <v>0</v>
      </c>
      <c r="F11" s="23">
        <v>0</v>
      </c>
      <c r="G11" s="23">
        <v>137260</v>
      </c>
      <c r="H11" s="23">
        <v>941981</v>
      </c>
    </row>
    <row r="12" spans="2:8" ht="13.5" thickBot="1">
      <c r="B12" s="22"/>
      <c r="C12" s="23"/>
      <c r="D12" s="23"/>
      <c r="E12" s="23"/>
      <c r="F12" s="23"/>
      <c r="G12" s="23"/>
      <c r="H12" s="23"/>
    </row>
    <row r="13" spans="2:8" ht="30.75" customHeight="1" thickBot="1">
      <c r="B13" s="20" t="s">
        <v>13</v>
      </c>
      <c r="C13" s="21">
        <f aca="true" t="shared" si="1" ref="C13:H13">SUM(C15:C17)</f>
        <v>3340000</v>
      </c>
      <c r="D13" s="21">
        <f t="shared" si="1"/>
        <v>135450370</v>
      </c>
      <c r="E13" s="21">
        <f t="shared" si="1"/>
        <v>45330176</v>
      </c>
      <c r="F13" s="21">
        <f t="shared" si="1"/>
        <v>86198042</v>
      </c>
      <c r="G13" s="21">
        <f t="shared" si="1"/>
        <v>106791707</v>
      </c>
      <c r="H13" s="21">
        <f t="shared" si="1"/>
        <v>134418222</v>
      </c>
    </row>
    <row r="14" spans="2:8" ht="13.5" thickBot="1">
      <c r="B14" s="22" t="s">
        <v>9</v>
      </c>
      <c r="C14" s="23"/>
      <c r="D14" s="23"/>
      <c r="E14" s="23"/>
      <c r="F14" s="23"/>
      <c r="G14" s="23"/>
      <c r="H14" s="23"/>
    </row>
    <row r="15" spans="2:8" ht="13.5" thickBot="1">
      <c r="B15" s="22" t="s">
        <v>19</v>
      </c>
      <c r="C15" s="23">
        <v>0</v>
      </c>
      <c r="D15" s="23">
        <v>18025233</v>
      </c>
      <c r="E15" s="23">
        <v>3192538</v>
      </c>
      <c r="F15" s="23">
        <v>8678401</v>
      </c>
      <c r="G15" s="23">
        <v>10687406</v>
      </c>
      <c r="H15" s="23">
        <v>18025233</v>
      </c>
    </row>
    <row r="16" spans="2:8" ht="13.5" customHeight="1" thickBot="1">
      <c r="B16" s="22" t="s">
        <v>12</v>
      </c>
      <c r="C16" s="23">
        <v>3340000</v>
      </c>
      <c r="D16" s="23">
        <v>116768915</v>
      </c>
      <c r="E16" s="23">
        <v>41821416</v>
      </c>
      <c r="F16" s="23">
        <v>77203419</v>
      </c>
      <c r="G16" s="23">
        <v>95448079</v>
      </c>
      <c r="H16" s="23">
        <v>115736767</v>
      </c>
    </row>
    <row r="17" spans="2:8" ht="13.5" thickBot="1">
      <c r="B17" s="22" t="s">
        <v>11</v>
      </c>
      <c r="C17" s="23">
        <v>0</v>
      </c>
      <c r="D17" s="23">
        <v>656222</v>
      </c>
      <c r="E17" s="23">
        <v>316222</v>
      </c>
      <c r="F17" s="23">
        <v>316222</v>
      </c>
      <c r="G17" s="23">
        <v>656222</v>
      </c>
      <c r="H17" s="23">
        <v>656222</v>
      </c>
    </row>
    <row r="18" spans="2:8" ht="13.5" thickBot="1">
      <c r="B18" s="22"/>
      <c r="C18" s="23"/>
      <c r="D18" s="23"/>
      <c r="E18" s="23"/>
      <c r="F18" s="23"/>
      <c r="G18" s="23"/>
      <c r="H18" s="23"/>
    </row>
    <row r="19" spans="2:8" ht="30.75" customHeight="1" thickBot="1">
      <c r="B19" s="20" t="s">
        <v>14</v>
      </c>
      <c r="C19" s="21">
        <f aca="true" t="shared" si="2" ref="C19:H19">C7+C13</f>
        <v>6165831</v>
      </c>
      <c r="D19" s="21">
        <f t="shared" si="2"/>
        <v>138754569</v>
      </c>
      <c r="E19" s="21">
        <f t="shared" si="2"/>
        <v>45760306</v>
      </c>
      <c r="F19" s="21">
        <f t="shared" si="2"/>
        <v>87186909</v>
      </c>
      <c r="G19" s="21">
        <f t="shared" si="2"/>
        <v>108412873</v>
      </c>
      <c r="H19" s="21">
        <f t="shared" si="2"/>
        <v>137711467</v>
      </c>
    </row>
    <row r="20" spans="2:8" ht="13.5" thickBot="1">
      <c r="B20" s="22"/>
      <c r="C20" s="23"/>
      <c r="D20" s="23"/>
      <c r="E20" s="23"/>
      <c r="F20" s="23"/>
      <c r="G20" s="23"/>
      <c r="H20" s="23"/>
    </row>
    <row r="21" spans="2:8" ht="12.75" customHeight="1" thickBot="1">
      <c r="B21" s="22" t="s">
        <v>15</v>
      </c>
      <c r="C21" s="24">
        <v>111</v>
      </c>
      <c r="D21" s="24">
        <v>111</v>
      </c>
      <c r="E21" s="24">
        <v>106</v>
      </c>
      <c r="F21" s="24">
        <v>106</v>
      </c>
      <c r="G21" s="24">
        <v>109</v>
      </c>
      <c r="H21" s="24">
        <v>109</v>
      </c>
    </row>
    <row r="22" ht="12.75">
      <c r="E22" s="13"/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H25" sqref="H25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21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5.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426391</v>
      </c>
      <c r="D7" s="11">
        <f t="shared" si="0"/>
        <v>497298</v>
      </c>
      <c r="E7" s="11">
        <f t="shared" si="0"/>
        <v>94647</v>
      </c>
      <c r="F7" s="11">
        <f t="shared" si="0"/>
        <v>197595</v>
      </c>
      <c r="G7" s="11">
        <f t="shared" si="0"/>
        <v>289414</v>
      </c>
      <c r="H7" s="11">
        <f t="shared" si="0"/>
        <v>453882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312777</v>
      </c>
      <c r="D9" s="9">
        <v>388796</v>
      </c>
      <c r="E9" s="9">
        <v>86532</v>
      </c>
      <c r="F9" s="9">
        <v>167669</v>
      </c>
      <c r="G9" s="9">
        <v>246470</v>
      </c>
      <c r="H9" s="9">
        <v>346582</v>
      </c>
    </row>
    <row r="10" spans="2:8" ht="13.5" thickBot="1">
      <c r="B10" s="8" t="s">
        <v>11</v>
      </c>
      <c r="C10" s="9">
        <v>83614</v>
      </c>
      <c r="D10" s="9">
        <v>98102</v>
      </c>
      <c r="E10" s="9">
        <v>8115</v>
      </c>
      <c r="F10" s="9">
        <v>29926</v>
      </c>
      <c r="G10" s="9">
        <v>42944</v>
      </c>
      <c r="H10" s="9">
        <v>98100</v>
      </c>
    </row>
    <row r="11" spans="2:8" ht="13.5" customHeight="1" thickBot="1">
      <c r="B11" s="8" t="s">
        <v>12</v>
      </c>
      <c r="C11" s="9">
        <v>30000</v>
      </c>
      <c r="D11" s="9">
        <v>10400</v>
      </c>
      <c r="E11" s="9">
        <v>0</v>
      </c>
      <c r="F11" s="9">
        <v>0</v>
      </c>
      <c r="G11" s="9">
        <v>0</v>
      </c>
      <c r="H11" s="9">
        <v>9200</v>
      </c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/>
      <c r="H16" s="9"/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426391</v>
      </c>
      <c r="D19" s="11">
        <f t="shared" si="2"/>
        <v>497298</v>
      </c>
      <c r="E19" s="11">
        <f t="shared" si="2"/>
        <v>94647</v>
      </c>
      <c r="F19" s="11">
        <f t="shared" si="2"/>
        <v>197595</v>
      </c>
      <c r="G19" s="11">
        <f t="shared" si="2"/>
        <v>289414</v>
      </c>
      <c r="H19" s="11">
        <f t="shared" si="2"/>
        <v>453882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26</v>
      </c>
      <c r="D21" s="10">
        <v>26</v>
      </c>
      <c r="E21" s="10">
        <v>19</v>
      </c>
      <c r="F21" s="10">
        <v>20</v>
      </c>
      <c r="G21" s="10">
        <v>22</v>
      </c>
      <c r="H21" s="10">
        <v>23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B31" sqref="B31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22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6.2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7">
        <f aca="true" t="shared" si="0" ref="C7:H7">SUM(C9:C11)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/>
      <c r="D9" s="9"/>
      <c r="E9" s="9"/>
      <c r="F9" s="9"/>
      <c r="G9" s="9"/>
      <c r="H9" s="9"/>
    </row>
    <row r="10" spans="2:8" ht="13.5" thickBot="1">
      <c r="B10" s="8" t="s">
        <v>11</v>
      </c>
      <c r="C10" s="9"/>
      <c r="D10" s="9"/>
      <c r="E10" s="9"/>
      <c r="F10" s="9"/>
      <c r="G10" s="9"/>
      <c r="H10" s="9"/>
    </row>
    <row r="11" spans="2:8" ht="13.5" customHeight="1" thickBot="1">
      <c r="B11" s="8" t="s">
        <v>12</v>
      </c>
      <c r="C11" s="9"/>
      <c r="D11" s="9"/>
      <c r="E11" s="9"/>
      <c r="F11" s="9"/>
      <c r="G11" s="9"/>
      <c r="H11" s="9"/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7">
        <f aca="true" t="shared" si="1" ref="C13:H13">SUM(C15:C18)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/>
      <c r="H16" s="9"/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7">
        <f aca="true" t="shared" si="2" ref="C19:H19">C7+C13</f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/>
      <c r="D21" s="10"/>
      <c r="E21" s="10"/>
      <c r="F21" s="10"/>
      <c r="G21" s="10"/>
      <c r="H21" s="10"/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H22" sqref="H22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23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6.2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17155004</v>
      </c>
      <c r="D7" s="11">
        <f t="shared" si="0"/>
        <v>18882002</v>
      </c>
      <c r="E7" s="11">
        <f t="shared" si="0"/>
        <v>4256564</v>
      </c>
      <c r="F7" s="11">
        <f t="shared" si="0"/>
        <v>8322014</v>
      </c>
      <c r="G7" s="11">
        <f t="shared" si="0"/>
        <v>12793669</v>
      </c>
      <c r="H7" s="11">
        <f t="shared" si="0"/>
        <v>18823056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10040326</v>
      </c>
      <c r="D9" s="9">
        <v>10952714</v>
      </c>
      <c r="E9" s="9">
        <v>2551669</v>
      </c>
      <c r="F9" s="9">
        <v>5156410</v>
      </c>
      <c r="G9" s="9">
        <v>7711526</v>
      </c>
      <c r="H9" s="9">
        <v>10921865</v>
      </c>
    </row>
    <row r="10" spans="2:8" ht="13.5" thickBot="1">
      <c r="B10" s="8" t="s">
        <v>11</v>
      </c>
      <c r="C10" s="9">
        <v>6919678</v>
      </c>
      <c r="D10" s="9">
        <v>7505325</v>
      </c>
      <c r="E10" s="9">
        <v>1704895</v>
      </c>
      <c r="F10" s="9">
        <v>3165604</v>
      </c>
      <c r="G10" s="9">
        <v>5082143</v>
      </c>
      <c r="H10" s="9">
        <v>7502081</v>
      </c>
    </row>
    <row r="11" spans="2:8" ht="13.5" customHeight="1" thickBot="1">
      <c r="B11" s="8" t="s">
        <v>12</v>
      </c>
      <c r="C11" s="9">
        <v>195000</v>
      </c>
      <c r="D11" s="9">
        <v>423963</v>
      </c>
      <c r="E11" s="9">
        <v>0</v>
      </c>
      <c r="F11" s="9"/>
      <c r="G11" s="9">
        <v>0</v>
      </c>
      <c r="H11" s="9">
        <v>399110</v>
      </c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/>
      <c r="H16" s="9"/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17155004</v>
      </c>
      <c r="D19" s="11">
        <f t="shared" si="2"/>
        <v>18882002</v>
      </c>
      <c r="E19" s="11">
        <f t="shared" si="2"/>
        <v>4256564</v>
      </c>
      <c r="F19" s="11">
        <f t="shared" si="2"/>
        <v>8322014</v>
      </c>
      <c r="G19" s="11">
        <f t="shared" si="2"/>
        <v>12793669</v>
      </c>
      <c r="H19" s="11">
        <f t="shared" si="2"/>
        <v>18823056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890</v>
      </c>
      <c r="D21" s="10">
        <v>890</v>
      </c>
      <c r="E21" s="10">
        <v>833</v>
      </c>
      <c r="F21" s="10">
        <v>844</v>
      </c>
      <c r="G21" s="10">
        <v>846</v>
      </c>
      <c r="H21" s="10">
        <v>841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B2:I21"/>
  <sheetViews>
    <sheetView workbookViewId="0" topLeftCell="A1">
      <selection activeCell="H11" sqref="H11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24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7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1196449</v>
      </c>
      <c r="D7" s="11">
        <f t="shared" si="0"/>
        <v>1376662</v>
      </c>
      <c r="E7" s="11">
        <f t="shared" si="0"/>
        <v>138726</v>
      </c>
      <c r="F7" s="11">
        <f t="shared" si="0"/>
        <v>311821</v>
      </c>
      <c r="G7" s="11">
        <f t="shared" si="0"/>
        <v>588166</v>
      </c>
      <c r="H7" s="11">
        <f t="shared" si="0"/>
        <v>1359558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623549</v>
      </c>
      <c r="D9" s="9">
        <v>569328</v>
      </c>
      <c r="E9" s="9">
        <v>113569</v>
      </c>
      <c r="F9" s="9">
        <v>239986</v>
      </c>
      <c r="G9" s="9">
        <v>378248</v>
      </c>
      <c r="H9" s="9">
        <v>559762</v>
      </c>
    </row>
    <row r="10" spans="2:8" ht="13.5" thickBot="1">
      <c r="B10" s="8" t="s">
        <v>11</v>
      </c>
      <c r="C10" s="9">
        <v>572900</v>
      </c>
      <c r="D10" s="9">
        <v>407574</v>
      </c>
      <c r="E10" s="9">
        <v>25157</v>
      </c>
      <c r="F10" s="9">
        <v>68235</v>
      </c>
      <c r="G10" s="9">
        <v>123067</v>
      </c>
      <c r="H10" s="9">
        <v>400170</v>
      </c>
    </row>
    <row r="11" spans="2:8" ht="13.5" customHeight="1" thickBot="1">
      <c r="B11" s="8" t="s">
        <v>12</v>
      </c>
      <c r="C11" s="9"/>
      <c r="D11" s="9">
        <v>399760</v>
      </c>
      <c r="E11" s="9"/>
      <c r="F11" s="9">
        <v>3600</v>
      </c>
      <c r="G11" s="9">
        <v>86851</v>
      </c>
      <c r="H11" s="9">
        <v>399626</v>
      </c>
    </row>
    <row r="12" spans="2:8" ht="13.5" thickBot="1">
      <c r="B12" s="8"/>
      <c r="C12" s="9"/>
      <c r="D12" s="9"/>
      <c r="E12" s="9"/>
      <c r="F12" s="9"/>
      <c r="G12" s="9"/>
      <c r="H12" s="9"/>
    </row>
    <row r="13" spans="2:9" ht="30.75" customHeight="1" thickBot="1">
      <c r="B13" s="6" t="s">
        <v>13</v>
      </c>
      <c r="C13" s="11">
        <f aca="true" t="shared" si="1" ref="C13:H13">SUM(C15:C18)</f>
        <v>0</v>
      </c>
      <c r="D13" s="11">
        <f t="shared" si="1"/>
        <v>1816779</v>
      </c>
      <c r="E13" s="11">
        <f t="shared" si="1"/>
        <v>0</v>
      </c>
      <c r="F13" s="11">
        <f t="shared" si="1"/>
        <v>1200573</v>
      </c>
      <c r="G13" s="11">
        <f t="shared" si="1"/>
        <v>1798441</v>
      </c>
      <c r="H13" s="11">
        <f t="shared" si="1"/>
        <v>1816181</v>
      </c>
      <c r="I13" s="12"/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>
        <v>0</v>
      </c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>
        <v>0</v>
      </c>
      <c r="H16" s="9"/>
    </row>
    <row r="17" spans="2:8" ht="13.5" thickBot="1">
      <c r="B17" s="8" t="s">
        <v>11</v>
      </c>
      <c r="C17" s="9"/>
      <c r="D17" s="9">
        <v>1600</v>
      </c>
      <c r="E17" s="9"/>
      <c r="F17" s="9"/>
      <c r="G17" s="9">
        <v>0</v>
      </c>
      <c r="H17" s="9">
        <v>1002</v>
      </c>
    </row>
    <row r="18" spans="2:8" ht="26.25" thickBot="1">
      <c r="B18" s="8" t="s">
        <v>31</v>
      </c>
      <c r="C18" s="9"/>
      <c r="D18" s="9">
        <v>1815179</v>
      </c>
      <c r="E18" s="9"/>
      <c r="F18" s="9">
        <v>1200573</v>
      </c>
      <c r="G18" s="9">
        <v>1798441</v>
      </c>
      <c r="H18" s="9">
        <v>1815179</v>
      </c>
    </row>
    <row r="19" spans="2:8" ht="30.75" customHeight="1" thickBot="1">
      <c r="B19" s="6" t="s">
        <v>14</v>
      </c>
      <c r="C19" s="11">
        <f aca="true" t="shared" si="2" ref="C19:H19">C7+C13</f>
        <v>1196449</v>
      </c>
      <c r="D19" s="11">
        <f t="shared" si="2"/>
        <v>3193441</v>
      </c>
      <c r="E19" s="11">
        <f t="shared" si="2"/>
        <v>138726</v>
      </c>
      <c r="F19" s="11">
        <f t="shared" si="2"/>
        <v>1512394</v>
      </c>
      <c r="G19" s="11">
        <f t="shared" si="2"/>
        <v>2386607</v>
      </c>
      <c r="H19" s="11">
        <f t="shared" si="2"/>
        <v>3175739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42</v>
      </c>
      <c r="D21" s="10">
        <v>42</v>
      </c>
      <c r="E21" s="10">
        <v>41</v>
      </c>
      <c r="F21" s="10">
        <v>41</v>
      </c>
      <c r="G21" s="10">
        <v>41</v>
      </c>
      <c r="H21" s="10">
        <v>42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B2:H22"/>
  <sheetViews>
    <sheetView workbookViewId="0" topLeftCell="A1">
      <selection activeCell="H9" sqref="H9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25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4.7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4713433</v>
      </c>
      <c r="D7" s="11">
        <f t="shared" si="0"/>
        <v>9139865</v>
      </c>
      <c r="E7" s="11">
        <f t="shared" si="0"/>
        <v>1910323</v>
      </c>
      <c r="F7" s="11">
        <f t="shared" si="0"/>
        <v>4066718</v>
      </c>
      <c r="G7" s="11">
        <f t="shared" si="0"/>
        <v>6067909</v>
      </c>
      <c r="H7" s="11">
        <f t="shared" si="0"/>
        <v>9134095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3674933</v>
      </c>
      <c r="D9" s="9">
        <v>5703608</v>
      </c>
      <c r="E9" s="9">
        <v>1194828</v>
      </c>
      <c r="F9" s="9">
        <v>2658429</v>
      </c>
      <c r="G9" s="9">
        <v>4087588</v>
      </c>
      <c r="H9" s="9">
        <v>5702545</v>
      </c>
    </row>
    <row r="10" spans="2:8" ht="13.5" thickBot="1">
      <c r="B10" s="8" t="s">
        <v>11</v>
      </c>
      <c r="C10" s="9">
        <v>1038500</v>
      </c>
      <c r="D10" s="9">
        <v>2997241</v>
      </c>
      <c r="E10" s="9">
        <v>712856</v>
      </c>
      <c r="F10" s="9">
        <v>1378290</v>
      </c>
      <c r="G10" s="9">
        <v>1882315</v>
      </c>
      <c r="H10" s="9">
        <v>2992688</v>
      </c>
    </row>
    <row r="11" spans="2:8" ht="13.5" customHeight="1" thickBot="1">
      <c r="B11" s="8" t="s">
        <v>12</v>
      </c>
      <c r="C11" s="9">
        <v>0</v>
      </c>
      <c r="D11" s="9">
        <v>439016</v>
      </c>
      <c r="E11" s="9">
        <v>2639</v>
      </c>
      <c r="F11" s="9">
        <v>29999</v>
      </c>
      <c r="G11" s="9">
        <v>98006</v>
      </c>
      <c r="H11" s="9">
        <v>438862</v>
      </c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/>
      <c r="H16" s="9"/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4713433</v>
      </c>
      <c r="D19" s="11">
        <f t="shared" si="2"/>
        <v>9139865</v>
      </c>
      <c r="E19" s="11">
        <f t="shared" si="2"/>
        <v>1910323</v>
      </c>
      <c r="F19" s="11">
        <f t="shared" si="2"/>
        <v>4066718</v>
      </c>
      <c r="G19" s="11">
        <f t="shared" si="2"/>
        <v>6067909</v>
      </c>
      <c r="H19" s="11">
        <f t="shared" si="2"/>
        <v>9134095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484</v>
      </c>
      <c r="D21" s="10">
        <v>484</v>
      </c>
      <c r="E21" s="10">
        <v>455</v>
      </c>
      <c r="F21" s="10">
        <v>455</v>
      </c>
      <c r="G21" s="10">
        <v>455</v>
      </c>
      <c r="H21" s="10">
        <v>455</v>
      </c>
    </row>
    <row r="22" ht="12.75">
      <c r="E22" s="12"/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H10" sqref="H10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>
      <c r="B3" s="25" t="s">
        <v>26</v>
      </c>
      <c r="C3" s="27"/>
      <c r="D3" s="27"/>
      <c r="E3" s="27"/>
      <c r="F3" s="27"/>
      <c r="G3" s="27"/>
      <c r="H3" s="27"/>
    </row>
    <row r="4" ht="16.5" thickBot="1">
      <c r="B4" s="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4.75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945649</v>
      </c>
      <c r="D7" s="11">
        <f t="shared" si="0"/>
        <v>1047949</v>
      </c>
      <c r="E7" s="11">
        <f t="shared" si="0"/>
        <v>295142</v>
      </c>
      <c r="F7" s="11">
        <f t="shared" si="0"/>
        <v>397893</v>
      </c>
      <c r="G7" s="11">
        <f t="shared" si="0"/>
        <v>608006</v>
      </c>
      <c r="H7" s="11">
        <f t="shared" si="0"/>
        <v>1037008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311949</v>
      </c>
      <c r="D9" s="9">
        <v>296666</v>
      </c>
      <c r="E9" s="9">
        <v>64129</v>
      </c>
      <c r="F9" s="9">
        <v>150691</v>
      </c>
      <c r="G9" s="9">
        <v>221568</v>
      </c>
      <c r="H9" s="9">
        <v>292860</v>
      </c>
    </row>
    <row r="10" spans="2:8" ht="13.5" thickBot="1">
      <c r="B10" s="8" t="s">
        <v>11</v>
      </c>
      <c r="C10" s="9">
        <v>633700</v>
      </c>
      <c r="D10" s="9">
        <v>751283</v>
      </c>
      <c r="E10" s="9">
        <v>231013</v>
      </c>
      <c r="F10" s="9">
        <v>247202</v>
      </c>
      <c r="G10" s="9">
        <v>386438</v>
      </c>
      <c r="H10" s="9">
        <v>744148</v>
      </c>
    </row>
    <row r="11" spans="2:8" ht="13.5" customHeight="1" thickBot="1">
      <c r="B11" s="8" t="s">
        <v>12</v>
      </c>
      <c r="C11" s="9"/>
      <c r="D11" s="9"/>
      <c r="E11" s="9"/>
      <c r="F11" s="9"/>
      <c r="G11" s="9"/>
      <c r="H11" s="9"/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/>
      <c r="D16" s="9"/>
      <c r="E16" s="9"/>
      <c r="F16" s="9"/>
      <c r="G16" s="9"/>
      <c r="H16" s="9"/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945649</v>
      </c>
      <c r="D19" s="11">
        <f t="shared" si="2"/>
        <v>1047949</v>
      </c>
      <c r="E19" s="11">
        <f t="shared" si="2"/>
        <v>295142</v>
      </c>
      <c r="F19" s="11">
        <f t="shared" si="2"/>
        <v>397893</v>
      </c>
      <c r="G19" s="11">
        <f t="shared" si="2"/>
        <v>608006</v>
      </c>
      <c r="H19" s="11">
        <f t="shared" si="2"/>
        <v>1037008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19</v>
      </c>
      <c r="D21" s="10">
        <v>19</v>
      </c>
      <c r="E21" s="10">
        <v>19</v>
      </c>
      <c r="F21" s="10">
        <v>19</v>
      </c>
      <c r="G21" s="10">
        <v>19</v>
      </c>
      <c r="H21" s="10">
        <v>19</v>
      </c>
    </row>
  </sheetData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B2:H21"/>
  <sheetViews>
    <sheetView workbookViewId="0" topLeftCell="A1">
      <selection activeCell="H16" sqref="H16"/>
    </sheetView>
  </sheetViews>
  <sheetFormatPr defaultColWidth="9.140625" defaultRowHeight="12.75"/>
  <cols>
    <col min="2" max="2" width="27.28125" style="0" customWidth="1"/>
    <col min="3" max="8" width="14.28125" style="0" customWidth="1"/>
  </cols>
  <sheetData>
    <row r="2" spans="2:8" ht="13.5" customHeight="1">
      <c r="B2" s="25" t="s">
        <v>33</v>
      </c>
      <c r="C2" s="26"/>
      <c r="D2" s="26"/>
      <c r="E2" s="26"/>
      <c r="F2" s="26"/>
      <c r="G2" s="26"/>
      <c r="H2" s="26"/>
    </row>
    <row r="3" spans="2:8" ht="13.5" customHeight="1">
      <c r="B3" s="25" t="s">
        <v>27</v>
      </c>
      <c r="C3" s="25"/>
      <c r="D3" s="25"/>
      <c r="E3" s="25"/>
      <c r="F3" s="25"/>
      <c r="G3" s="25"/>
      <c r="H3" s="25"/>
    </row>
    <row r="4" spans="2:8" ht="16.5" customHeight="1" thickBot="1">
      <c r="B4" s="31"/>
      <c r="C4" s="31"/>
      <c r="D4" s="31"/>
      <c r="E4" s="31"/>
      <c r="F4" s="31"/>
      <c r="G4" s="31"/>
      <c r="H4" s="31"/>
    </row>
    <row r="5" spans="2:8" ht="18.75" customHeight="1">
      <c r="B5" s="2" t="s">
        <v>7</v>
      </c>
      <c r="C5" s="3" t="s">
        <v>1</v>
      </c>
      <c r="D5" s="3" t="s">
        <v>18</v>
      </c>
      <c r="E5" s="3" t="s">
        <v>2</v>
      </c>
      <c r="F5" s="3" t="s">
        <v>2</v>
      </c>
      <c r="G5" s="3" t="s">
        <v>2</v>
      </c>
      <c r="H5" s="3" t="s">
        <v>2</v>
      </c>
    </row>
    <row r="6" spans="2:8" ht="27" customHeight="1">
      <c r="B6" s="4" t="s">
        <v>0</v>
      </c>
      <c r="C6" s="5">
        <v>2011</v>
      </c>
      <c r="D6" s="5"/>
      <c r="E6" s="5" t="s">
        <v>17</v>
      </c>
      <c r="F6" s="5" t="s">
        <v>16</v>
      </c>
      <c r="G6" s="5" t="s">
        <v>3</v>
      </c>
      <c r="H6" s="5" t="s">
        <v>4</v>
      </c>
    </row>
    <row r="7" spans="2:8" ht="30.75" customHeight="1" thickBot="1">
      <c r="B7" s="6" t="s">
        <v>8</v>
      </c>
      <c r="C7" s="11">
        <f aca="true" t="shared" si="0" ref="C7:H7">SUM(C9:C11)</f>
        <v>9279928</v>
      </c>
      <c r="D7" s="11">
        <f t="shared" si="0"/>
        <v>9826140</v>
      </c>
      <c r="E7" s="11">
        <f t="shared" si="0"/>
        <v>2262988</v>
      </c>
      <c r="F7" s="11">
        <f t="shared" si="0"/>
        <v>4575566</v>
      </c>
      <c r="G7" s="11">
        <f t="shared" si="0"/>
        <v>6752049</v>
      </c>
      <c r="H7" s="11">
        <f t="shared" si="0"/>
        <v>9797440</v>
      </c>
    </row>
    <row r="8" spans="2:8" ht="13.5" thickBot="1">
      <c r="B8" s="8" t="s">
        <v>9</v>
      </c>
      <c r="C8" s="9"/>
      <c r="D8" s="9"/>
      <c r="E8" s="9"/>
      <c r="F8" s="9"/>
      <c r="G8" s="9"/>
      <c r="H8" s="9"/>
    </row>
    <row r="9" spans="2:8" ht="13.5" thickBot="1">
      <c r="B9" s="8" t="s">
        <v>10</v>
      </c>
      <c r="C9" s="9">
        <v>5636928</v>
      </c>
      <c r="D9" s="9">
        <v>6119995</v>
      </c>
      <c r="E9" s="9">
        <v>1480225</v>
      </c>
      <c r="F9" s="9">
        <v>2993302</v>
      </c>
      <c r="G9" s="9">
        <v>4409695</v>
      </c>
      <c r="H9" s="9">
        <v>6117592</v>
      </c>
    </row>
    <row r="10" spans="2:8" ht="13.5" thickBot="1">
      <c r="B10" s="8" t="s">
        <v>11</v>
      </c>
      <c r="C10" s="9">
        <v>3643000</v>
      </c>
      <c r="D10" s="9">
        <v>3677453</v>
      </c>
      <c r="E10" s="9">
        <v>782763</v>
      </c>
      <c r="F10" s="9">
        <v>1582264</v>
      </c>
      <c r="G10" s="9">
        <v>2324462</v>
      </c>
      <c r="H10" s="9">
        <v>3651156</v>
      </c>
    </row>
    <row r="11" spans="2:8" ht="13.5" customHeight="1" thickBot="1">
      <c r="B11" s="8" t="s">
        <v>12</v>
      </c>
      <c r="C11" s="9"/>
      <c r="D11" s="9">
        <v>28692</v>
      </c>
      <c r="E11" s="9"/>
      <c r="F11" s="9"/>
      <c r="G11" s="9">
        <v>17892</v>
      </c>
      <c r="H11" s="9">
        <v>28692</v>
      </c>
    </row>
    <row r="12" spans="2:8" ht="13.5" thickBot="1">
      <c r="B12" s="8"/>
      <c r="C12" s="9"/>
      <c r="D12" s="9"/>
      <c r="E12" s="9"/>
      <c r="F12" s="9"/>
      <c r="G12" s="9"/>
      <c r="H12" s="9"/>
    </row>
    <row r="13" spans="2:8" ht="30.75" customHeight="1" thickBot="1">
      <c r="B13" s="6" t="s">
        <v>13</v>
      </c>
      <c r="C13" s="11">
        <f aca="true" t="shared" si="1" ref="C13:H13">SUM(C15:C18)</f>
        <v>200000</v>
      </c>
      <c r="D13" s="11">
        <f t="shared" si="1"/>
        <v>2722554</v>
      </c>
      <c r="E13" s="11">
        <f t="shared" si="1"/>
        <v>0</v>
      </c>
      <c r="F13" s="11">
        <f t="shared" si="1"/>
        <v>22324</v>
      </c>
      <c r="G13" s="11">
        <f t="shared" si="1"/>
        <v>36108</v>
      </c>
      <c r="H13" s="11">
        <f t="shared" si="1"/>
        <v>2720519</v>
      </c>
    </row>
    <row r="14" spans="2:8" ht="13.5" thickBot="1">
      <c r="B14" s="8" t="s">
        <v>9</v>
      </c>
      <c r="C14" s="9"/>
      <c r="D14" s="9"/>
      <c r="E14" s="9"/>
      <c r="F14" s="9"/>
      <c r="G14" s="9"/>
      <c r="H14" s="9"/>
    </row>
    <row r="15" spans="2:8" ht="13.5" thickBot="1">
      <c r="B15" s="8" t="s">
        <v>19</v>
      </c>
      <c r="C15" s="9"/>
      <c r="D15" s="9"/>
      <c r="E15" s="9"/>
      <c r="F15" s="9"/>
      <c r="G15" s="9"/>
      <c r="H15" s="9"/>
    </row>
    <row r="16" spans="2:8" ht="13.5" customHeight="1" thickBot="1">
      <c r="B16" s="8" t="s">
        <v>12</v>
      </c>
      <c r="C16" s="9">
        <v>200000</v>
      </c>
      <c r="D16" s="9">
        <v>2722554</v>
      </c>
      <c r="E16" s="9">
        <v>0</v>
      </c>
      <c r="F16" s="9">
        <v>22324</v>
      </c>
      <c r="G16" s="9">
        <v>36108</v>
      </c>
      <c r="H16" s="9">
        <v>2720519</v>
      </c>
    </row>
    <row r="17" spans="2:8" ht="13.5" customHeight="1" thickBot="1">
      <c r="B17" s="8"/>
      <c r="C17" s="9"/>
      <c r="D17" s="9"/>
      <c r="E17" s="9"/>
      <c r="F17" s="9"/>
      <c r="G17" s="9"/>
      <c r="H17" s="9"/>
    </row>
    <row r="18" spans="2:8" ht="13.5" thickBot="1">
      <c r="B18" s="8"/>
      <c r="C18" s="9"/>
      <c r="D18" s="9"/>
      <c r="E18" s="9"/>
      <c r="F18" s="9"/>
      <c r="G18" s="9"/>
      <c r="H18" s="9"/>
    </row>
    <row r="19" spans="2:8" ht="30.75" customHeight="1" thickBot="1">
      <c r="B19" s="6" t="s">
        <v>14</v>
      </c>
      <c r="C19" s="11">
        <f aca="true" t="shared" si="2" ref="C19:H19">C7+C13</f>
        <v>9479928</v>
      </c>
      <c r="D19" s="11">
        <f t="shared" si="2"/>
        <v>12548694</v>
      </c>
      <c r="E19" s="11">
        <f t="shared" si="2"/>
        <v>2262988</v>
      </c>
      <c r="F19" s="11">
        <f t="shared" si="2"/>
        <v>4597890</v>
      </c>
      <c r="G19" s="11">
        <f t="shared" si="2"/>
        <v>6788157</v>
      </c>
      <c r="H19" s="11">
        <f t="shared" si="2"/>
        <v>12517959</v>
      </c>
    </row>
    <row r="20" spans="2:8" ht="13.5" thickBot="1">
      <c r="B20" s="8"/>
      <c r="C20" s="9"/>
      <c r="D20" s="9"/>
      <c r="E20" s="9"/>
      <c r="F20" s="9"/>
      <c r="G20" s="9"/>
      <c r="H20" s="9"/>
    </row>
    <row r="21" spans="2:8" ht="12.75" customHeight="1" thickBot="1">
      <c r="B21" s="8" t="s">
        <v>15</v>
      </c>
      <c r="C21" s="10">
        <v>530</v>
      </c>
      <c r="D21" s="10">
        <v>505</v>
      </c>
      <c r="E21" s="10">
        <v>498</v>
      </c>
      <c r="F21" s="10">
        <v>495</v>
      </c>
      <c r="G21" s="10">
        <v>484</v>
      </c>
      <c r="H21" s="10">
        <v>473</v>
      </c>
    </row>
  </sheetData>
  <mergeCells count="2">
    <mergeCell ref="B2:H2"/>
    <mergeCell ref="B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VNevenov</dc:creator>
  <cp:keywords/>
  <dc:description/>
  <cp:lastModifiedBy>VNevenov</cp:lastModifiedBy>
  <cp:lastPrinted>2012-01-25T14:44:52Z</cp:lastPrinted>
  <dcterms:created xsi:type="dcterms:W3CDTF">2011-04-27T09:17:16Z</dcterms:created>
  <dcterms:modified xsi:type="dcterms:W3CDTF">2012-03-01T09:23:28Z</dcterms:modified>
  <cp:category/>
  <cp:version/>
  <cp:contentType/>
  <cp:contentStatus/>
</cp:coreProperties>
</file>